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3405" activeTab="0"/>
  </bookViews>
  <sheets>
    <sheet name="DEGBYCON" sheetId="1" r:id="rId1"/>
  </sheets>
  <definedNames>
    <definedName name="_Key1" localSheetId="0" hidden="1">'DEGBYCON'!$F$84:$G$88</definedName>
    <definedName name="_Order1" localSheetId="0" hidden="1">255</definedName>
    <definedName name="_Regression_Int" localSheetId="0" hidden="1">1</definedName>
    <definedName name="_Sort" localSheetId="0" hidden="1">'DEGBYCON'!$F$84:$J$88</definedName>
    <definedName name="_xlnm.Print_Area" localSheetId="0">'DEGBYCON'!$A$1:$M$148</definedName>
  </definedNames>
  <calcPr fullCalcOnLoad="1"/>
</workbook>
</file>

<file path=xl/sharedStrings.xml><?xml version="1.0" encoding="utf-8"?>
<sst xmlns="http://schemas.openxmlformats.org/spreadsheetml/2006/main" count="198" uniqueCount="84">
  <si>
    <t>Fact Book</t>
  </si>
  <si>
    <t>YORK UNIVERSITY - UNIVERSITÉ YORK</t>
  </si>
  <si>
    <t>Faculty</t>
  </si>
  <si>
    <t>Degree</t>
  </si>
  <si>
    <t>Spring</t>
  </si>
  <si>
    <t>Fall</t>
  </si>
  <si>
    <t>Total</t>
  </si>
  <si>
    <t xml:space="preserve"> </t>
  </si>
  <si>
    <t>BA</t>
  </si>
  <si>
    <t>Honours</t>
  </si>
  <si>
    <t>Honours Double Major</t>
  </si>
  <si>
    <t>Ordinary</t>
  </si>
  <si>
    <t>Specialized Honours</t>
  </si>
  <si>
    <t>Totals</t>
  </si>
  <si>
    <t>General Honours</t>
  </si>
  <si>
    <t>BAS</t>
  </si>
  <si>
    <t>BHRM</t>
  </si>
  <si>
    <t>BSc</t>
  </si>
  <si>
    <t>BScN</t>
  </si>
  <si>
    <t>BSW</t>
  </si>
  <si>
    <t>Education</t>
  </si>
  <si>
    <t>BEd</t>
  </si>
  <si>
    <t>Primary/Junior</t>
  </si>
  <si>
    <t>Junior/Intermediate</t>
  </si>
  <si>
    <t>Intermediate/Senior</t>
  </si>
  <si>
    <t>Environmental Studies</t>
  </si>
  <si>
    <t>BES</t>
  </si>
  <si>
    <t>Honours-Maj/Min</t>
  </si>
  <si>
    <t>MES</t>
  </si>
  <si>
    <t>Fine Arts</t>
  </si>
  <si>
    <t>Honours Major/Minor</t>
  </si>
  <si>
    <t>B.Design</t>
  </si>
  <si>
    <t>BFA</t>
  </si>
  <si>
    <t>Glendon</t>
  </si>
  <si>
    <t>Honours - Double Major</t>
  </si>
  <si>
    <t>LLM</t>
  </si>
  <si>
    <t>MA</t>
  </si>
  <si>
    <t>MFA</t>
  </si>
  <si>
    <t>MSc</t>
  </si>
  <si>
    <t>MSW</t>
  </si>
  <si>
    <t>PhD</t>
  </si>
  <si>
    <t>Science</t>
  </si>
  <si>
    <t>Honours - Major/Minor</t>
  </si>
  <si>
    <t>Schulich</t>
  </si>
  <si>
    <t>BBA</t>
  </si>
  <si>
    <t>IMBA</t>
  </si>
  <si>
    <t>MBA</t>
  </si>
  <si>
    <t>BHS</t>
  </si>
  <si>
    <t>IBBA</t>
  </si>
  <si>
    <t>MHRM</t>
  </si>
  <si>
    <t>BASC</t>
  </si>
  <si>
    <t>MScN</t>
  </si>
  <si>
    <t>BScT</t>
  </si>
  <si>
    <t>Health</t>
  </si>
  <si>
    <t>Undergraduate</t>
  </si>
  <si>
    <t>Total Undergraduate</t>
  </si>
  <si>
    <t>MED</t>
  </si>
  <si>
    <t>Total Masters</t>
  </si>
  <si>
    <t>Total Ph.D</t>
  </si>
  <si>
    <t>Grand Total</t>
  </si>
  <si>
    <t>Graduate</t>
  </si>
  <si>
    <t>Mdes</t>
  </si>
  <si>
    <t>IBA</t>
  </si>
  <si>
    <t xml:space="preserve">  </t>
  </si>
  <si>
    <t>MPPAL</t>
  </si>
  <si>
    <t>Liberal Arts and Professional Studies</t>
  </si>
  <si>
    <t>JD</t>
  </si>
  <si>
    <t>MPIA</t>
  </si>
  <si>
    <t>EMBA</t>
  </si>
  <si>
    <t>MASc</t>
  </si>
  <si>
    <t>Liberal Arts &amp; Professional Studies</t>
  </si>
  <si>
    <t>131</t>
  </si>
  <si>
    <t>132</t>
  </si>
  <si>
    <t>Osgoode</t>
  </si>
  <si>
    <t>BPA</t>
  </si>
  <si>
    <t>MFSc</t>
  </si>
  <si>
    <t xml:space="preserve">   2012-2013</t>
  </si>
  <si>
    <t>Degrees Granted in 2012 by Convocation</t>
  </si>
  <si>
    <t>BDEM</t>
  </si>
  <si>
    <t>Hnonours</t>
  </si>
  <si>
    <t>IBSc</t>
  </si>
  <si>
    <t>MF</t>
  </si>
  <si>
    <t>MPA</t>
  </si>
  <si>
    <t>MFAC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</si>
</sst>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Helv"/>
      <family val="0"/>
    </font>
    <font>
      <b/>
      <sz val="10"/>
      <name val="Courier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sz val="9"/>
      <name val="Helv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u val="single"/>
      <sz val="12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Helv"/>
      <family val="0"/>
    </font>
    <font>
      <sz val="7"/>
      <name val="Helv"/>
      <family val="0"/>
    </font>
    <font>
      <sz val="7"/>
      <name val="Courier"/>
      <family val="0"/>
    </font>
    <font>
      <b/>
      <u val="single"/>
      <sz val="7"/>
      <name val="Courier"/>
      <family val="3"/>
    </font>
    <font>
      <u val="single"/>
      <sz val="7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5" fillId="0" borderId="0" xfId="0" applyFont="1" applyAlignment="1">
      <alignment horizontal="centerContinuous"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6" fillId="0" borderId="11" xfId="0" applyFont="1" applyBorder="1" applyAlignment="1">
      <alignment/>
    </xf>
    <xf numFmtId="37" fontId="7" fillId="0" borderId="0" xfId="0" applyFont="1" applyBorder="1" applyAlignment="1">
      <alignment/>
    </xf>
    <xf numFmtId="37" fontId="8" fillId="0" borderId="13" xfId="0" applyFont="1" applyBorder="1" applyAlignment="1">
      <alignment/>
    </xf>
    <xf numFmtId="37" fontId="8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37" fontId="7" fillId="0" borderId="13" xfId="0" applyFont="1" applyBorder="1" applyAlignment="1">
      <alignment/>
    </xf>
    <xf numFmtId="37" fontId="8" fillId="0" borderId="14" xfId="0" applyFont="1" applyBorder="1" applyAlignment="1">
      <alignment/>
    </xf>
    <xf numFmtId="37" fontId="8" fillId="0" borderId="15" xfId="0" applyFont="1" applyBorder="1" applyAlignment="1">
      <alignment/>
    </xf>
    <xf numFmtId="37" fontId="8" fillId="0" borderId="0" xfId="0" applyFont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16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7" xfId="0" applyFont="1" applyBorder="1" applyAlignment="1">
      <alignment horizontal="centerContinuous"/>
    </xf>
    <xf numFmtId="37" fontId="0" fillId="0" borderId="16" xfId="0" applyBorder="1" applyAlignment="1">
      <alignment horizontal="centerContinuous"/>
    </xf>
    <xf numFmtId="37" fontId="7" fillId="0" borderId="14" xfId="0" applyFont="1" applyBorder="1" applyAlignment="1">
      <alignment/>
    </xf>
    <xf numFmtId="37" fontId="7" fillId="0" borderId="14" xfId="0" applyFont="1" applyBorder="1" applyAlignment="1" applyProtection="1">
      <alignment horizontal="left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11" fillId="0" borderId="10" xfId="0" applyFont="1" applyBorder="1" applyAlignment="1">
      <alignment/>
    </xf>
    <xf numFmtId="37" fontId="5" fillId="0" borderId="0" xfId="0" applyFont="1" applyBorder="1" applyAlignment="1">
      <alignment horizontal="left"/>
    </xf>
    <xf numFmtId="1" fontId="10" fillId="0" borderId="0" xfId="0" applyNumberFormat="1" applyFont="1" applyAlignment="1">
      <alignment horizontal="right"/>
    </xf>
    <xf numFmtId="37" fontId="10" fillId="0" borderId="0" xfId="0" applyFont="1" applyAlignment="1">
      <alignment horizontal="centerContinuous"/>
    </xf>
    <xf numFmtId="37" fontId="10" fillId="0" borderId="10" xfId="0" applyFont="1" applyBorder="1" applyAlignment="1">
      <alignment horizontal="left"/>
    </xf>
    <xf numFmtId="37" fontId="10" fillId="0" borderId="10" xfId="0" applyFont="1" applyBorder="1" applyAlignment="1">
      <alignment/>
    </xf>
    <xf numFmtId="37" fontId="12" fillId="0" borderId="18" xfId="0" applyFont="1" applyBorder="1" applyAlignment="1" applyProtection="1">
      <alignment horizontal="centerContinuous"/>
      <protection/>
    </xf>
    <xf numFmtId="0" fontId="10" fillId="0" borderId="0" xfId="0" applyNumberFormat="1" applyFont="1" applyBorder="1" applyAlignment="1" quotePrefix="1">
      <alignment horizontal="left"/>
    </xf>
    <xf numFmtId="1" fontId="10" fillId="0" borderId="0" xfId="0" applyNumberFormat="1" applyFont="1" applyAlignment="1" quotePrefix="1">
      <alignment horizontal="right"/>
    </xf>
    <xf numFmtId="1" fontId="10" fillId="0" borderId="0" xfId="0" applyNumberFormat="1" applyFont="1" applyAlignment="1" quotePrefix="1">
      <alignment horizontal="left"/>
    </xf>
    <xf numFmtId="0" fontId="10" fillId="0" borderId="0" xfId="0" applyNumberFormat="1" applyFont="1" applyBorder="1" applyAlignment="1" quotePrefix="1">
      <alignment horizontal="right"/>
    </xf>
    <xf numFmtId="37" fontId="13" fillId="0" borderId="14" xfId="0" applyFont="1" applyBorder="1" applyAlignment="1" applyProtection="1">
      <alignment horizontal="left"/>
      <protection/>
    </xf>
    <xf numFmtId="37" fontId="0" fillId="0" borderId="14" xfId="0" applyBorder="1" applyAlignment="1">
      <alignment/>
    </xf>
    <xf numFmtId="37" fontId="33" fillId="0" borderId="0" xfId="0" applyFont="1" applyBorder="1" applyAlignment="1" applyProtection="1">
      <alignment horizontal="left"/>
      <protection/>
    </xf>
    <xf numFmtId="37" fontId="33" fillId="0" borderId="0" xfId="0" applyFont="1" applyBorder="1" applyAlignment="1">
      <alignment/>
    </xf>
    <xf numFmtId="37" fontId="33" fillId="0" borderId="0" xfId="0" applyFont="1" applyBorder="1" applyAlignment="1" applyProtection="1">
      <alignment horizontal="right"/>
      <protection/>
    </xf>
    <xf numFmtId="37" fontId="34" fillId="0" borderId="0" xfId="0" applyFont="1" applyBorder="1" applyAlignment="1" applyProtection="1">
      <alignment horizontal="left"/>
      <protection/>
    </xf>
    <xf numFmtId="37" fontId="34" fillId="0" borderId="0" xfId="0" applyFont="1" applyBorder="1" applyAlignment="1">
      <alignment/>
    </xf>
    <xf numFmtId="37" fontId="34" fillId="0" borderId="0" xfId="0" applyFont="1" applyBorder="1" applyAlignment="1" applyProtection="1">
      <alignment/>
      <protection/>
    </xf>
    <xf numFmtId="37" fontId="33" fillId="0" borderId="0" xfId="0" applyFont="1" applyBorder="1" applyAlignment="1" applyProtection="1">
      <alignment/>
      <protection/>
    </xf>
    <xf numFmtId="37" fontId="34" fillId="0" borderId="0" xfId="0" applyFont="1" applyFill="1" applyBorder="1" applyAlignment="1" applyProtection="1">
      <alignment horizontal="left"/>
      <protection/>
    </xf>
    <xf numFmtId="37" fontId="35" fillId="0" borderId="0" xfId="0" applyFont="1" applyAlignment="1">
      <alignment/>
    </xf>
    <xf numFmtId="37" fontId="34" fillId="0" borderId="0" xfId="0" applyFont="1" applyFill="1" applyBorder="1" applyAlignment="1" applyProtection="1">
      <alignment/>
      <protection/>
    </xf>
    <xf numFmtId="37" fontId="35" fillId="0" borderId="11" xfId="0" applyFont="1" applyBorder="1" applyAlignment="1">
      <alignment/>
    </xf>
    <xf numFmtId="37" fontId="34" fillId="0" borderId="13" xfId="0" applyFont="1" applyBorder="1" applyAlignment="1">
      <alignment/>
    </xf>
    <xf numFmtId="37" fontId="36" fillId="0" borderId="11" xfId="0" applyFont="1" applyBorder="1" applyAlignment="1">
      <alignment horizontal="center"/>
    </xf>
    <xf numFmtId="37" fontId="36" fillId="0" borderId="0" xfId="0" applyFont="1" applyBorder="1" applyAlignment="1">
      <alignment horizontal="center"/>
    </xf>
    <xf numFmtId="37" fontId="36" fillId="0" borderId="13" xfId="0" applyFont="1" applyBorder="1" applyAlignment="1">
      <alignment horizontal="center"/>
    </xf>
    <xf numFmtId="37" fontId="37" fillId="0" borderId="0" xfId="0" applyFont="1" applyBorder="1" applyAlignment="1">
      <alignment horizontal="center"/>
    </xf>
    <xf numFmtId="37" fontId="16" fillId="0" borderId="11" xfId="0" applyFont="1" applyBorder="1" applyAlignment="1" applyProtection="1">
      <alignment horizontal="center"/>
      <protection/>
    </xf>
    <xf numFmtId="37" fontId="16" fillId="0" borderId="0" xfId="0" applyFont="1" applyBorder="1" applyAlignment="1" applyProtection="1">
      <alignment horizontal="center"/>
      <protection/>
    </xf>
    <xf numFmtId="37" fontId="16" fillId="0" borderId="13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28"/>
  <sheetViews>
    <sheetView showGridLines="0" tabSelected="1" zoomScale="150" zoomScaleNormal="150" zoomScalePageLayoutView="0" workbookViewId="0" topLeftCell="A129">
      <selection activeCell="K144" sqref="K144:K145"/>
    </sheetView>
  </sheetViews>
  <sheetFormatPr defaultColWidth="9.625" defaultRowHeight="12.75"/>
  <cols>
    <col min="1" max="1" width="5.375" style="0" customWidth="1"/>
    <col min="2" max="4" width="7.625" style="0" customWidth="1"/>
    <col min="5" max="5" width="6.625" style="0" customWidth="1"/>
    <col min="6" max="8" width="7.625" style="0" customWidth="1"/>
    <col min="9" max="11" width="8.625" style="0" customWidth="1"/>
    <col min="12" max="12" width="1.75390625" style="0" customWidth="1"/>
    <col min="13" max="13" width="5.375" style="0" customWidth="1"/>
  </cols>
  <sheetData>
    <row r="1" spans="1:13" ht="46.5" customHeight="1" thickBot="1">
      <c r="A1" s="24" t="s">
        <v>0</v>
      </c>
      <c r="B1" s="1"/>
      <c r="C1" s="1"/>
      <c r="D1" s="1"/>
      <c r="E1" s="1"/>
      <c r="F1" s="1"/>
      <c r="G1" s="1"/>
      <c r="H1" s="1"/>
      <c r="I1" s="1"/>
      <c r="J1" s="1"/>
      <c r="K1" s="28" t="s">
        <v>76</v>
      </c>
      <c r="L1" s="28"/>
      <c r="M1" s="1"/>
    </row>
    <row r="2" spans="1:13" ht="21" customHeight="1" thickTop="1">
      <c r="A2" s="27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30" t="s">
        <v>77</v>
      </c>
      <c r="B3" s="15"/>
      <c r="C3" s="18"/>
      <c r="D3" s="15"/>
      <c r="E3" s="15"/>
      <c r="F3" s="15"/>
      <c r="G3" s="15"/>
      <c r="H3" s="15"/>
      <c r="I3" s="15"/>
      <c r="J3" s="15"/>
      <c r="K3" s="16"/>
      <c r="L3" s="16"/>
      <c r="M3" s="17"/>
    </row>
    <row r="4" spans="1:13" ht="15" customHeight="1">
      <c r="A4" s="53" t="s">
        <v>54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9.75" customHeight="1">
      <c r="A5" s="5"/>
      <c r="B5" s="37" t="s">
        <v>2</v>
      </c>
      <c r="C5" s="38"/>
      <c r="D5" s="38"/>
      <c r="E5" s="37" t="s">
        <v>3</v>
      </c>
      <c r="F5" s="38"/>
      <c r="G5" s="38"/>
      <c r="H5" s="38"/>
      <c r="I5" s="39" t="s">
        <v>4</v>
      </c>
      <c r="J5" s="39" t="s">
        <v>5</v>
      </c>
      <c r="K5" s="39" t="s">
        <v>6</v>
      </c>
      <c r="M5" s="7"/>
    </row>
    <row r="6" spans="1:13" ht="1.5" customHeight="1">
      <c r="A6" s="3"/>
      <c r="B6" s="40"/>
      <c r="C6" s="41"/>
      <c r="D6" s="41"/>
      <c r="E6" s="40"/>
      <c r="F6" s="40"/>
      <c r="G6" s="40"/>
      <c r="H6" s="41"/>
      <c r="I6" s="42"/>
      <c r="J6" s="42"/>
      <c r="K6" s="43"/>
      <c r="M6" s="7"/>
    </row>
    <row r="7" spans="1:13" ht="9" customHeight="1">
      <c r="A7" s="3"/>
      <c r="B7" s="40" t="s">
        <v>20</v>
      </c>
      <c r="C7" s="41"/>
      <c r="D7" s="41"/>
      <c r="E7" s="40" t="s">
        <v>21</v>
      </c>
      <c r="F7" s="40" t="s">
        <v>24</v>
      </c>
      <c r="G7" s="40"/>
      <c r="H7" s="41"/>
      <c r="I7" s="42">
        <v>301</v>
      </c>
      <c r="J7" s="42">
        <v>9</v>
      </c>
      <c r="K7" s="43">
        <f>J7+I7</f>
        <v>310</v>
      </c>
      <c r="M7" s="7"/>
    </row>
    <row r="8" spans="1:13" ht="9" customHeight="1">
      <c r="A8" s="3"/>
      <c r="B8" s="40"/>
      <c r="C8" s="41"/>
      <c r="D8" s="41"/>
      <c r="E8" s="40"/>
      <c r="F8" s="40" t="s">
        <v>23</v>
      </c>
      <c r="G8" s="40"/>
      <c r="H8" s="41"/>
      <c r="I8" s="42">
        <v>159</v>
      </c>
      <c r="J8" s="42">
        <v>3</v>
      </c>
      <c r="K8" s="43">
        <f>J8+I8</f>
        <v>162</v>
      </c>
      <c r="M8" s="7"/>
    </row>
    <row r="9" spans="1:13" ht="9" customHeight="1">
      <c r="A9" s="3"/>
      <c r="B9" s="40"/>
      <c r="C9" s="41"/>
      <c r="D9" s="41"/>
      <c r="E9" s="40"/>
      <c r="F9" s="40" t="s">
        <v>22</v>
      </c>
      <c r="G9" s="40"/>
      <c r="H9" s="41"/>
      <c r="I9" s="42">
        <v>437</v>
      </c>
      <c r="J9" s="42">
        <v>10</v>
      </c>
      <c r="K9" s="43">
        <f>J9+I9</f>
        <v>447</v>
      </c>
      <c r="M9" s="7"/>
    </row>
    <row r="10" spans="1:13" ht="9" customHeight="1">
      <c r="A10" s="3"/>
      <c r="B10" s="40"/>
      <c r="C10" s="41"/>
      <c r="D10" s="41"/>
      <c r="E10" s="40"/>
      <c r="F10" s="37" t="s">
        <v>13</v>
      </c>
      <c r="G10" s="40"/>
      <c r="H10" s="38"/>
      <c r="I10" s="43">
        <f>SUM(I7:I9)</f>
        <v>897</v>
      </c>
      <c r="J10" s="43">
        <f>SUM(J7:J9)</f>
        <v>22</v>
      </c>
      <c r="K10" s="43">
        <f>SUM(K7:K9)</f>
        <v>919</v>
      </c>
      <c r="M10" s="7"/>
    </row>
    <row r="11" spans="1:13" ht="10.5" customHeight="1">
      <c r="A11" s="3"/>
      <c r="B11" s="40" t="s">
        <v>25</v>
      </c>
      <c r="C11" s="41"/>
      <c r="D11" s="41"/>
      <c r="E11" s="40" t="s">
        <v>26</v>
      </c>
      <c r="F11" s="44" t="s">
        <v>10</v>
      </c>
      <c r="G11" s="45"/>
      <c r="H11" s="45"/>
      <c r="I11" s="46">
        <v>6</v>
      </c>
      <c r="J11" s="46">
        <v>2</v>
      </c>
      <c r="K11" s="43">
        <f>J11+I11</f>
        <v>8</v>
      </c>
      <c r="M11" s="7"/>
    </row>
    <row r="12" spans="1:13" ht="8.25" customHeight="1">
      <c r="A12" s="3"/>
      <c r="B12" s="40"/>
      <c r="C12" s="41"/>
      <c r="D12" s="41"/>
      <c r="E12" s="40"/>
      <c r="F12" s="40" t="s">
        <v>27</v>
      </c>
      <c r="G12" s="40"/>
      <c r="H12" s="41"/>
      <c r="I12" s="42">
        <v>14</v>
      </c>
      <c r="J12" s="42">
        <v>1</v>
      </c>
      <c r="K12" s="43">
        <f>J12+I12</f>
        <v>15</v>
      </c>
      <c r="M12" s="7"/>
    </row>
    <row r="13" spans="1:13" ht="8.25" customHeight="1">
      <c r="A13" s="3"/>
      <c r="B13" s="40"/>
      <c r="C13" s="41"/>
      <c r="D13" s="41"/>
      <c r="E13" s="40"/>
      <c r="F13" s="40" t="s">
        <v>11</v>
      </c>
      <c r="G13" s="40"/>
      <c r="H13" s="41"/>
      <c r="I13" s="42">
        <v>32</v>
      </c>
      <c r="J13" s="42">
        <v>11</v>
      </c>
      <c r="K13" s="43">
        <f>J13+I13</f>
        <v>43</v>
      </c>
      <c r="M13" s="7"/>
    </row>
    <row r="14" spans="1:13" ht="8.25" customHeight="1">
      <c r="A14" s="3"/>
      <c r="B14" s="40"/>
      <c r="C14" s="41"/>
      <c r="D14" s="41"/>
      <c r="E14" s="40"/>
      <c r="F14" s="40" t="s">
        <v>12</v>
      </c>
      <c r="G14" s="40"/>
      <c r="H14" s="41"/>
      <c r="I14" s="42">
        <v>95</v>
      </c>
      <c r="J14" s="42">
        <v>18</v>
      </c>
      <c r="K14" s="43">
        <f>J14+I14</f>
        <v>113</v>
      </c>
      <c r="M14" s="7"/>
    </row>
    <row r="15" spans="1:13" ht="9" customHeight="1">
      <c r="A15" s="3"/>
      <c r="B15" s="40"/>
      <c r="C15" s="41"/>
      <c r="D15" s="41"/>
      <c r="E15" s="40"/>
      <c r="F15" s="37" t="s">
        <v>13</v>
      </c>
      <c r="G15" s="40"/>
      <c r="H15" s="38"/>
      <c r="I15" s="43">
        <f>SUM(I11:I14)</f>
        <v>147</v>
      </c>
      <c r="J15" s="43">
        <f>SUM(J11:J14)</f>
        <v>32</v>
      </c>
      <c r="K15" s="43">
        <f>SUM(K11:K14)</f>
        <v>179</v>
      </c>
      <c r="M15" s="7"/>
    </row>
    <row r="16" spans="1:13" ht="10.5" customHeight="1">
      <c r="A16" s="3"/>
      <c r="B16" s="40" t="s">
        <v>29</v>
      </c>
      <c r="C16" s="41"/>
      <c r="D16" s="41"/>
      <c r="E16" s="40" t="s">
        <v>8</v>
      </c>
      <c r="F16" s="40" t="s">
        <v>14</v>
      </c>
      <c r="G16" s="40"/>
      <c r="H16" s="41"/>
      <c r="I16" s="42">
        <v>10</v>
      </c>
      <c r="J16" s="42">
        <v>2</v>
      </c>
      <c r="K16" s="43">
        <f aca="true" t="shared" si="0" ref="K16:K21">J16+I16</f>
        <v>12</v>
      </c>
      <c r="M16" s="10"/>
    </row>
    <row r="17" spans="1:13" ht="8.25" customHeight="1">
      <c r="A17" s="3"/>
      <c r="B17" s="40"/>
      <c r="C17" s="41"/>
      <c r="D17" s="41"/>
      <c r="E17" s="40"/>
      <c r="F17" s="40" t="s">
        <v>10</v>
      </c>
      <c r="G17" s="40"/>
      <c r="H17" s="41"/>
      <c r="I17" s="42">
        <v>4</v>
      </c>
      <c r="J17" s="42">
        <v>1</v>
      </c>
      <c r="K17" s="43">
        <f t="shared" si="0"/>
        <v>5</v>
      </c>
      <c r="L17" s="9"/>
      <c r="M17" s="10"/>
    </row>
    <row r="18" spans="1:13" ht="8.25" customHeight="1">
      <c r="A18" s="3"/>
      <c r="B18" s="40"/>
      <c r="C18" s="41"/>
      <c r="D18" s="41"/>
      <c r="E18" s="40"/>
      <c r="F18" s="40" t="s">
        <v>30</v>
      </c>
      <c r="G18" s="40"/>
      <c r="H18" s="41"/>
      <c r="I18" s="42">
        <v>7</v>
      </c>
      <c r="J18" s="42">
        <v>2</v>
      </c>
      <c r="K18" s="43">
        <f t="shared" si="0"/>
        <v>9</v>
      </c>
      <c r="L18" s="9"/>
      <c r="M18" s="10"/>
    </row>
    <row r="19" spans="1:13" ht="8.25" customHeight="1">
      <c r="A19" s="3"/>
      <c r="B19" s="40"/>
      <c r="C19" s="41"/>
      <c r="D19" s="41"/>
      <c r="E19" s="40"/>
      <c r="F19" s="40" t="s">
        <v>11</v>
      </c>
      <c r="G19" s="40"/>
      <c r="H19" s="41"/>
      <c r="I19" s="42">
        <v>51</v>
      </c>
      <c r="J19" s="42">
        <v>12</v>
      </c>
      <c r="K19" s="43">
        <f>J19+I19</f>
        <v>63</v>
      </c>
      <c r="L19" s="9"/>
      <c r="M19" s="10"/>
    </row>
    <row r="20" spans="1:13" ht="8.25" customHeight="1">
      <c r="A20" s="3"/>
      <c r="B20" s="40"/>
      <c r="C20" s="41"/>
      <c r="D20" s="41"/>
      <c r="E20" s="40"/>
      <c r="F20" s="40" t="s">
        <v>12</v>
      </c>
      <c r="G20" s="40"/>
      <c r="H20" s="41"/>
      <c r="I20" s="42">
        <v>82</v>
      </c>
      <c r="J20" s="42">
        <v>13</v>
      </c>
      <c r="K20" s="43">
        <f t="shared" si="0"/>
        <v>95</v>
      </c>
      <c r="L20" s="9"/>
      <c r="M20" s="10"/>
    </row>
    <row r="21" spans="1:13" ht="8.25" customHeight="1">
      <c r="A21" s="3"/>
      <c r="B21" s="40"/>
      <c r="C21" s="41"/>
      <c r="D21" s="41"/>
      <c r="E21" s="40" t="s">
        <v>31</v>
      </c>
      <c r="F21" s="40" t="s">
        <v>12</v>
      </c>
      <c r="G21" s="40"/>
      <c r="H21" s="41"/>
      <c r="I21" s="42">
        <v>88</v>
      </c>
      <c r="J21" s="42">
        <v>14</v>
      </c>
      <c r="K21" s="43">
        <f t="shared" si="0"/>
        <v>102</v>
      </c>
      <c r="L21" s="9"/>
      <c r="M21" s="10"/>
    </row>
    <row r="22" spans="1:13" ht="8.25" customHeight="1">
      <c r="A22" s="3"/>
      <c r="B22" s="40"/>
      <c r="C22" s="41"/>
      <c r="D22" s="41"/>
      <c r="E22" s="40" t="s">
        <v>32</v>
      </c>
      <c r="F22" s="40" t="s">
        <v>10</v>
      </c>
      <c r="G22" s="40"/>
      <c r="H22" s="41"/>
      <c r="I22" s="42">
        <v>10</v>
      </c>
      <c r="J22" s="42">
        <v>1</v>
      </c>
      <c r="K22" s="43">
        <f>J22+I22</f>
        <v>11</v>
      </c>
      <c r="L22" s="9"/>
      <c r="M22" s="10"/>
    </row>
    <row r="23" spans="1:13" ht="8.25" customHeight="1">
      <c r="A23" s="3"/>
      <c r="B23" s="40"/>
      <c r="C23" s="41"/>
      <c r="D23" s="41"/>
      <c r="E23" s="40"/>
      <c r="F23" s="40" t="s">
        <v>30</v>
      </c>
      <c r="G23" s="40"/>
      <c r="H23" s="41"/>
      <c r="I23" s="42">
        <v>9</v>
      </c>
      <c r="J23" s="42">
        <v>2</v>
      </c>
      <c r="K23" s="43">
        <f>J23+I23</f>
        <v>11</v>
      </c>
      <c r="L23" s="9"/>
      <c r="M23" s="10"/>
    </row>
    <row r="24" spans="1:13" ht="8.25" customHeight="1">
      <c r="A24" s="3"/>
      <c r="B24" s="40"/>
      <c r="C24" s="41"/>
      <c r="D24" s="41"/>
      <c r="E24" s="40"/>
      <c r="F24" s="40" t="s">
        <v>12</v>
      </c>
      <c r="G24" s="40"/>
      <c r="H24" s="41"/>
      <c r="I24" s="42">
        <v>277</v>
      </c>
      <c r="J24" s="42">
        <v>39</v>
      </c>
      <c r="K24" s="43">
        <f>J24+I24</f>
        <v>316</v>
      </c>
      <c r="L24" s="9"/>
      <c r="M24" s="10"/>
    </row>
    <row r="25" spans="1:13" ht="9" customHeight="1">
      <c r="A25" s="3"/>
      <c r="B25" s="40"/>
      <c r="C25" s="41"/>
      <c r="D25" s="41"/>
      <c r="E25" s="40"/>
      <c r="F25" s="37" t="s">
        <v>13</v>
      </c>
      <c r="G25" s="37"/>
      <c r="H25" s="38"/>
      <c r="I25" s="43">
        <f>SUM(I16:I24)</f>
        <v>538</v>
      </c>
      <c r="J25" s="43">
        <f>SUM(J16:J24)</f>
        <v>86</v>
      </c>
      <c r="K25" s="43">
        <f>SUM(K16:K24)</f>
        <v>624</v>
      </c>
      <c r="L25" s="9"/>
      <c r="M25" s="10"/>
    </row>
    <row r="26" spans="1:13" ht="10.5" customHeight="1">
      <c r="A26" s="3"/>
      <c r="B26" s="40" t="s">
        <v>33</v>
      </c>
      <c r="C26" s="41"/>
      <c r="D26" s="41"/>
      <c r="E26" s="40" t="s">
        <v>8</v>
      </c>
      <c r="F26" s="40" t="s">
        <v>9</v>
      </c>
      <c r="G26" s="40"/>
      <c r="H26" s="41"/>
      <c r="I26" s="42">
        <v>82</v>
      </c>
      <c r="J26" s="42">
        <v>26</v>
      </c>
      <c r="K26" s="43">
        <f aca="true" t="shared" si="1" ref="K26:K34">J26+I26</f>
        <v>108</v>
      </c>
      <c r="L26" s="9"/>
      <c r="M26" s="10"/>
    </row>
    <row r="27" spans="1:13" ht="8.25" customHeight="1">
      <c r="A27" s="3"/>
      <c r="B27" s="40"/>
      <c r="C27" s="41"/>
      <c r="D27" s="41"/>
      <c r="E27" s="40"/>
      <c r="F27" s="40" t="s">
        <v>10</v>
      </c>
      <c r="G27" s="40"/>
      <c r="H27" s="41"/>
      <c r="I27" s="42">
        <v>32</v>
      </c>
      <c r="J27" s="42">
        <v>3</v>
      </c>
      <c r="K27" s="43">
        <f t="shared" si="1"/>
        <v>35</v>
      </c>
      <c r="L27" s="9"/>
      <c r="M27" s="10"/>
    </row>
    <row r="28" spans="1:13" ht="8.25" customHeight="1">
      <c r="A28" s="3"/>
      <c r="B28" s="40"/>
      <c r="C28" s="41"/>
      <c r="D28" s="41"/>
      <c r="E28" s="40"/>
      <c r="F28" s="40" t="s">
        <v>30</v>
      </c>
      <c r="G28" s="40"/>
      <c r="H28" s="41"/>
      <c r="I28" s="42">
        <v>69</v>
      </c>
      <c r="J28" s="42">
        <v>6</v>
      </c>
      <c r="K28" s="43">
        <f t="shared" si="1"/>
        <v>75</v>
      </c>
      <c r="L28" s="9"/>
      <c r="M28" s="10"/>
    </row>
    <row r="29" spans="1:13" ht="8.25" customHeight="1">
      <c r="A29" s="3"/>
      <c r="B29" s="40"/>
      <c r="C29" s="41"/>
      <c r="D29" s="41"/>
      <c r="E29" s="40"/>
      <c r="F29" s="40" t="s">
        <v>11</v>
      </c>
      <c r="G29" s="40"/>
      <c r="H29" s="41"/>
      <c r="I29" s="42">
        <v>107</v>
      </c>
      <c r="J29" s="42">
        <v>37</v>
      </c>
      <c r="K29" s="43">
        <f t="shared" si="1"/>
        <v>144</v>
      </c>
      <c r="L29" s="9"/>
      <c r="M29" s="10"/>
    </row>
    <row r="30" spans="1:13" ht="8.25" customHeight="1">
      <c r="A30" s="3"/>
      <c r="B30" s="40"/>
      <c r="C30" s="41"/>
      <c r="D30" s="41"/>
      <c r="E30" s="40"/>
      <c r="F30" s="40" t="s">
        <v>12</v>
      </c>
      <c r="G30" s="40"/>
      <c r="H30" s="41"/>
      <c r="I30" s="42">
        <v>73</v>
      </c>
      <c r="J30" s="42">
        <v>4</v>
      </c>
      <c r="K30" s="43">
        <f t="shared" si="1"/>
        <v>77</v>
      </c>
      <c r="L30" s="9"/>
      <c r="M30" s="10"/>
    </row>
    <row r="31" spans="1:13" ht="8.25" customHeight="1">
      <c r="A31" s="3"/>
      <c r="B31" s="40"/>
      <c r="C31" s="41"/>
      <c r="D31" s="41"/>
      <c r="E31" s="40" t="s">
        <v>62</v>
      </c>
      <c r="F31" s="40" t="s">
        <v>9</v>
      </c>
      <c r="G31" s="40"/>
      <c r="H31" s="41"/>
      <c r="I31" s="42">
        <v>5</v>
      </c>
      <c r="J31" s="42">
        <v>2</v>
      </c>
      <c r="K31" s="43">
        <f t="shared" si="1"/>
        <v>7</v>
      </c>
      <c r="L31" s="9"/>
      <c r="M31" s="10"/>
    </row>
    <row r="32" spans="1:13" ht="8.25" customHeight="1">
      <c r="A32" s="3"/>
      <c r="B32" s="40"/>
      <c r="C32" s="41"/>
      <c r="D32" s="41"/>
      <c r="E32" s="40"/>
      <c r="F32" s="40" t="s">
        <v>10</v>
      </c>
      <c r="G32" s="40"/>
      <c r="H32" s="41"/>
      <c r="I32" s="42">
        <v>4</v>
      </c>
      <c r="J32" s="42">
        <v>0</v>
      </c>
      <c r="K32" s="43">
        <f t="shared" si="1"/>
        <v>4</v>
      </c>
      <c r="L32" s="9"/>
      <c r="M32" s="10"/>
    </row>
    <row r="33" spans="1:13" ht="8.25" customHeight="1">
      <c r="A33" s="3"/>
      <c r="B33" s="40"/>
      <c r="C33" s="41"/>
      <c r="D33" s="41"/>
      <c r="E33" s="40" t="s">
        <v>63</v>
      </c>
      <c r="F33" s="40" t="s">
        <v>30</v>
      </c>
      <c r="G33" s="40"/>
      <c r="H33" s="41"/>
      <c r="I33" s="42">
        <v>3</v>
      </c>
      <c r="J33" s="42">
        <v>0</v>
      </c>
      <c r="K33" s="43">
        <f t="shared" si="1"/>
        <v>3</v>
      </c>
      <c r="L33" s="9"/>
      <c r="M33" s="10"/>
    </row>
    <row r="34" spans="1:13" ht="8.25" customHeight="1">
      <c r="A34" s="3"/>
      <c r="B34" s="40"/>
      <c r="C34" s="41"/>
      <c r="D34" s="41"/>
      <c r="E34" s="40"/>
      <c r="F34" s="40" t="s">
        <v>12</v>
      </c>
      <c r="G34" s="40"/>
      <c r="H34" s="41"/>
      <c r="I34" s="42">
        <v>9</v>
      </c>
      <c r="J34" s="42">
        <v>0</v>
      </c>
      <c r="K34" s="43">
        <f t="shared" si="1"/>
        <v>9</v>
      </c>
      <c r="L34" s="9"/>
      <c r="M34" s="10"/>
    </row>
    <row r="35" spans="1:13" ht="9" customHeight="1">
      <c r="A35" s="3"/>
      <c r="B35" s="40"/>
      <c r="C35" s="41"/>
      <c r="D35" s="41"/>
      <c r="E35" s="40"/>
      <c r="F35" s="37" t="s">
        <v>13</v>
      </c>
      <c r="G35" s="37"/>
      <c r="H35" s="38"/>
      <c r="I35" s="43">
        <f>SUM(I26:I34)</f>
        <v>384</v>
      </c>
      <c r="J35" s="43">
        <f>SUM(J26:J34)</f>
        <v>78</v>
      </c>
      <c r="K35" s="43">
        <f>SUM(K26:K34)</f>
        <v>462</v>
      </c>
      <c r="L35" s="9"/>
      <c r="M35" s="10"/>
    </row>
    <row r="36" spans="1:13" ht="10.5" customHeight="1">
      <c r="A36" s="3"/>
      <c r="B36" s="40" t="s">
        <v>53</v>
      </c>
      <c r="C36" s="41"/>
      <c r="D36" s="41"/>
      <c r="E36" s="40" t="s">
        <v>8</v>
      </c>
      <c r="F36" s="40" t="s">
        <v>9</v>
      </c>
      <c r="G36" s="40"/>
      <c r="H36" s="41"/>
      <c r="I36" s="42">
        <v>274</v>
      </c>
      <c r="J36" s="42">
        <v>79</v>
      </c>
      <c r="K36" s="43">
        <f aca="true" t="shared" si="2" ref="K36:K49">J36+I36</f>
        <v>353</v>
      </c>
      <c r="L36" s="9"/>
      <c r="M36" s="10"/>
    </row>
    <row r="37" spans="1:13" ht="8.25" customHeight="1">
      <c r="A37" s="3"/>
      <c r="B37" s="40"/>
      <c r="C37" s="41"/>
      <c r="D37" s="41"/>
      <c r="E37" s="40"/>
      <c r="F37" s="40" t="s">
        <v>10</v>
      </c>
      <c r="G37" s="40"/>
      <c r="H37" s="41"/>
      <c r="I37" s="42">
        <v>27</v>
      </c>
      <c r="J37" s="42">
        <v>7</v>
      </c>
      <c r="K37" s="43">
        <f t="shared" si="2"/>
        <v>34</v>
      </c>
      <c r="L37" s="9"/>
      <c r="M37" s="10"/>
    </row>
    <row r="38" spans="1:13" ht="8.25" customHeight="1">
      <c r="A38" s="3"/>
      <c r="B38" s="40"/>
      <c r="C38" s="41"/>
      <c r="D38" s="41"/>
      <c r="E38" s="40"/>
      <c r="F38" s="40" t="s">
        <v>30</v>
      </c>
      <c r="G38" s="40"/>
      <c r="H38" s="41"/>
      <c r="I38" s="42">
        <v>41</v>
      </c>
      <c r="J38" s="42">
        <v>9</v>
      </c>
      <c r="K38" s="43">
        <f t="shared" si="2"/>
        <v>50</v>
      </c>
      <c r="L38" s="9"/>
      <c r="M38" s="10"/>
    </row>
    <row r="39" spans="1:13" ht="8.25" customHeight="1">
      <c r="A39" s="3"/>
      <c r="B39" s="40"/>
      <c r="C39" s="41"/>
      <c r="D39" s="41"/>
      <c r="E39" s="40"/>
      <c r="F39" s="40" t="s">
        <v>11</v>
      </c>
      <c r="G39" s="40"/>
      <c r="H39" s="41"/>
      <c r="I39" s="42">
        <v>228</v>
      </c>
      <c r="J39" s="42">
        <v>104</v>
      </c>
      <c r="K39" s="43">
        <f t="shared" si="2"/>
        <v>332</v>
      </c>
      <c r="L39" s="9"/>
      <c r="M39" s="10"/>
    </row>
    <row r="40" spans="1:13" ht="8.25" customHeight="1">
      <c r="A40" s="3"/>
      <c r="B40" s="40"/>
      <c r="C40" s="41"/>
      <c r="D40" s="41"/>
      <c r="E40" s="40"/>
      <c r="F40" s="40" t="s">
        <v>12</v>
      </c>
      <c r="G40" s="40"/>
      <c r="H40" s="41"/>
      <c r="I40" s="42">
        <v>182</v>
      </c>
      <c r="J40" s="42">
        <v>42</v>
      </c>
      <c r="K40" s="43">
        <f t="shared" si="2"/>
        <v>224</v>
      </c>
      <c r="L40" s="9"/>
      <c r="M40" s="10"/>
    </row>
    <row r="41" spans="1:13" ht="8.25" customHeight="1">
      <c r="A41" s="3"/>
      <c r="B41" s="40"/>
      <c r="C41" s="41"/>
      <c r="D41" s="41"/>
      <c r="E41" s="40" t="s">
        <v>47</v>
      </c>
      <c r="F41" s="40" t="s">
        <v>9</v>
      </c>
      <c r="G41" s="40"/>
      <c r="H41" s="41"/>
      <c r="I41" s="42">
        <v>12</v>
      </c>
      <c r="J41" s="42">
        <v>2</v>
      </c>
      <c r="K41" s="43">
        <f t="shared" si="2"/>
        <v>14</v>
      </c>
      <c r="L41" s="9"/>
      <c r="M41" s="10"/>
    </row>
    <row r="42" spans="1:13" ht="8.25" customHeight="1">
      <c r="A42" s="3"/>
      <c r="B42" s="40"/>
      <c r="C42" s="41"/>
      <c r="D42" s="41"/>
      <c r="E42" s="40"/>
      <c r="F42" s="40" t="s">
        <v>11</v>
      </c>
      <c r="G42" s="40"/>
      <c r="H42" s="41"/>
      <c r="I42" s="42">
        <v>49</v>
      </c>
      <c r="J42" s="42">
        <v>15</v>
      </c>
      <c r="K42" s="43">
        <f t="shared" si="2"/>
        <v>64</v>
      </c>
      <c r="L42" s="9"/>
      <c r="M42" s="10"/>
    </row>
    <row r="43" spans="1:13" ht="8.25" customHeight="1">
      <c r="A43" s="3"/>
      <c r="B43" s="40"/>
      <c r="C43" s="41"/>
      <c r="D43" s="41"/>
      <c r="E43" s="45"/>
      <c r="F43" s="40" t="s">
        <v>12</v>
      </c>
      <c r="G43" s="40"/>
      <c r="H43" s="41"/>
      <c r="I43" s="42">
        <v>42</v>
      </c>
      <c r="J43" s="42">
        <v>21</v>
      </c>
      <c r="K43" s="43">
        <f t="shared" si="2"/>
        <v>63</v>
      </c>
      <c r="L43" s="9"/>
      <c r="M43" s="10"/>
    </row>
    <row r="44" spans="1:13" ht="8.25" customHeight="1">
      <c r="A44" s="3"/>
      <c r="B44" s="40"/>
      <c r="C44" s="41"/>
      <c r="D44" s="41"/>
      <c r="E44" s="40" t="s">
        <v>17</v>
      </c>
      <c r="F44" s="40" t="s">
        <v>9</v>
      </c>
      <c r="G44" s="40"/>
      <c r="H44" s="41"/>
      <c r="I44" s="42">
        <v>59</v>
      </c>
      <c r="J44" s="42">
        <v>21</v>
      </c>
      <c r="K44" s="43">
        <f>J44+I44</f>
        <v>80</v>
      </c>
      <c r="L44" s="9"/>
      <c r="M44" s="10"/>
    </row>
    <row r="45" spans="1:13" ht="8.25" customHeight="1">
      <c r="A45" s="3"/>
      <c r="B45" s="40"/>
      <c r="C45" s="41"/>
      <c r="D45" s="41"/>
      <c r="E45" s="45"/>
      <c r="F45" s="40" t="s">
        <v>10</v>
      </c>
      <c r="G45" s="40"/>
      <c r="H45" s="41"/>
      <c r="I45" s="42">
        <v>8</v>
      </c>
      <c r="J45" s="42">
        <v>0</v>
      </c>
      <c r="K45" s="43">
        <f>J45+I45</f>
        <v>8</v>
      </c>
      <c r="L45" s="9"/>
      <c r="M45" s="10"/>
    </row>
    <row r="46" spans="1:13" ht="8.25" customHeight="1">
      <c r="A46" s="3"/>
      <c r="B46" s="40"/>
      <c r="C46" s="41"/>
      <c r="D46" s="41"/>
      <c r="E46" s="45"/>
      <c r="F46" s="40" t="s">
        <v>30</v>
      </c>
      <c r="G46" s="40"/>
      <c r="H46" s="41"/>
      <c r="I46" s="42">
        <v>14</v>
      </c>
      <c r="J46" s="42">
        <v>2</v>
      </c>
      <c r="K46" s="43">
        <f>J46+I46</f>
        <v>16</v>
      </c>
      <c r="L46" s="9"/>
      <c r="M46" s="10"/>
    </row>
    <row r="47" spans="1:13" ht="8.25" customHeight="1">
      <c r="A47" s="3"/>
      <c r="B47" s="40"/>
      <c r="C47" s="41"/>
      <c r="D47" s="41"/>
      <c r="E47" s="40"/>
      <c r="F47" s="40" t="s">
        <v>11</v>
      </c>
      <c r="G47" s="40"/>
      <c r="H47" s="41"/>
      <c r="I47" s="42">
        <v>30</v>
      </c>
      <c r="J47" s="42">
        <v>15</v>
      </c>
      <c r="K47" s="43">
        <f>J47+I47</f>
        <v>45</v>
      </c>
      <c r="L47" s="9"/>
      <c r="M47" s="10"/>
    </row>
    <row r="48" spans="1:13" ht="8.25" customHeight="1">
      <c r="A48" s="3"/>
      <c r="B48" s="40"/>
      <c r="C48" s="41"/>
      <c r="D48" s="41"/>
      <c r="E48" s="40"/>
      <c r="F48" s="40" t="s">
        <v>12</v>
      </c>
      <c r="G48" s="40"/>
      <c r="H48" s="41"/>
      <c r="I48" s="42">
        <v>181</v>
      </c>
      <c r="J48" s="42">
        <v>43</v>
      </c>
      <c r="K48" s="43">
        <f>J48+I48</f>
        <v>224</v>
      </c>
      <c r="L48" s="9"/>
      <c r="M48" s="10"/>
    </row>
    <row r="49" spans="1:13" ht="8.25" customHeight="1">
      <c r="A49" s="3"/>
      <c r="B49" s="40"/>
      <c r="C49" s="41"/>
      <c r="D49" s="41"/>
      <c r="E49" s="40" t="s">
        <v>18</v>
      </c>
      <c r="F49" s="40" t="s">
        <v>12</v>
      </c>
      <c r="G49" s="40"/>
      <c r="H49" s="41"/>
      <c r="I49" s="42">
        <v>341</v>
      </c>
      <c r="J49" s="42">
        <v>225</v>
      </c>
      <c r="K49" s="43">
        <f t="shared" si="2"/>
        <v>566</v>
      </c>
      <c r="L49" s="9"/>
      <c r="M49" s="10"/>
    </row>
    <row r="50" spans="1:13" ht="9" customHeight="1">
      <c r="A50" s="3"/>
      <c r="B50" s="40"/>
      <c r="C50" s="41"/>
      <c r="D50" s="41"/>
      <c r="E50" s="40"/>
      <c r="F50" s="37" t="s">
        <v>13</v>
      </c>
      <c r="G50" s="37"/>
      <c r="H50" s="38"/>
      <c r="I50" s="43">
        <f>SUM(I36:I49)</f>
        <v>1488</v>
      </c>
      <c r="J50" s="43">
        <f>SUM(J36:J49)</f>
        <v>585</v>
      </c>
      <c r="K50" s="43">
        <f>SUM(K36:K49)</f>
        <v>2073</v>
      </c>
      <c r="L50" s="9"/>
      <c r="M50" s="10"/>
    </row>
    <row r="51" spans="1:13" ht="10.5" customHeight="1">
      <c r="A51" s="3"/>
      <c r="B51" s="40" t="s">
        <v>73</v>
      </c>
      <c r="C51" s="41"/>
      <c r="D51" s="41"/>
      <c r="E51" s="40" t="s">
        <v>66</v>
      </c>
      <c r="F51" s="40" t="s">
        <v>7</v>
      </c>
      <c r="G51" s="40"/>
      <c r="H51" s="41"/>
      <c r="I51" s="42">
        <v>288</v>
      </c>
      <c r="J51" s="42">
        <v>1</v>
      </c>
      <c r="K51" s="43">
        <f>J51+I51</f>
        <v>289</v>
      </c>
      <c r="L51" s="9"/>
      <c r="M51" s="10"/>
    </row>
    <row r="52" spans="1:13" ht="9" customHeight="1">
      <c r="A52" s="3"/>
      <c r="B52" s="45"/>
      <c r="C52" s="45"/>
      <c r="D52" s="45"/>
      <c r="E52" s="45"/>
      <c r="F52" s="37" t="s">
        <v>13</v>
      </c>
      <c r="G52" s="37"/>
      <c r="H52" s="38"/>
      <c r="I52" s="43">
        <f>SUM(I51:I51)</f>
        <v>288</v>
      </c>
      <c r="J52" s="43">
        <f>SUM(J51:J51)</f>
        <v>1</v>
      </c>
      <c r="K52" s="43">
        <f>SUM(K51:K51)</f>
        <v>289</v>
      </c>
      <c r="L52" s="9"/>
      <c r="M52" s="10"/>
    </row>
    <row r="53" spans="1:13" ht="10.5" customHeight="1">
      <c r="A53" s="3"/>
      <c r="B53" s="40" t="s">
        <v>65</v>
      </c>
      <c r="C53" s="41"/>
      <c r="D53" s="41"/>
      <c r="E53" s="40" t="s">
        <v>8</v>
      </c>
      <c r="F53" s="40" t="s">
        <v>9</v>
      </c>
      <c r="G53" s="40"/>
      <c r="H53" s="41"/>
      <c r="I53" s="42">
        <v>937</v>
      </c>
      <c r="J53" s="42">
        <v>274</v>
      </c>
      <c r="K53" s="43">
        <f>J53+I53</f>
        <v>1211</v>
      </c>
      <c r="L53" s="9"/>
      <c r="M53" s="10"/>
    </row>
    <row r="54" spans="1:13" ht="8.25" customHeight="1">
      <c r="A54" s="3"/>
      <c r="B54" s="40"/>
      <c r="C54" s="41"/>
      <c r="D54" s="41"/>
      <c r="E54" s="40"/>
      <c r="F54" s="40" t="s">
        <v>10</v>
      </c>
      <c r="G54" s="40"/>
      <c r="H54" s="41"/>
      <c r="I54" s="42">
        <v>210</v>
      </c>
      <c r="J54" s="42">
        <v>49</v>
      </c>
      <c r="K54" s="43">
        <f>J54+I54</f>
        <v>259</v>
      </c>
      <c r="L54" s="9"/>
      <c r="M54" s="10"/>
    </row>
    <row r="55" spans="1:13" ht="8.25" customHeight="1">
      <c r="A55" s="3"/>
      <c r="B55" s="40"/>
      <c r="C55" s="41"/>
      <c r="D55" s="41"/>
      <c r="E55" s="40"/>
      <c r="F55" s="40" t="s">
        <v>30</v>
      </c>
      <c r="G55" s="40"/>
      <c r="H55" s="41"/>
      <c r="I55" s="42">
        <v>242</v>
      </c>
      <c r="J55" s="42">
        <v>53</v>
      </c>
      <c r="K55" s="43">
        <f>J55+I55</f>
        <v>295</v>
      </c>
      <c r="L55" s="9"/>
      <c r="M55" s="10"/>
    </row>
    <row r="56" spans="1:13" ht="8.25" customHeight="1">
      <c r="A56" s="3"/>
      <c r="B56" s="40"/>
      <c r="C56" s="41"/>
      <c r="D56" s="41"/>
      <c r="E56" s="40"/>
      <c r="F56" s="40" t="s">
        <v>11</v>
      </c>
      <c r="G56" s="40"/>
      <c r="H56" s="41"/>
      <c r="I56" s="42">
        <v>894</v>
      </c>
      <c r="J56" s="42">
        <v>466</v>
      </c>
      <c r="K56" s="43">
        <f aca="true" t="shared" si="3" ref="K56:K68">J56+I56</f>
        <v>1360</v>
      </c>
      <c r="L56" s="9"/>
      <c r="M56" s="10"/>
    </row>
    <row r="57" spans="1:13" ht="8.25" customHeight="1">
      <c r="A57" s="3"/>
      <c r="B57" s="40"/>
      <c r="C57" s="41"/>
      <c r="D57" s="41"/>
      <c r="E57" s="40"/>
      <c r="F57" s="40" t="s">
        <v>12</v>
      </c>
      <c r="G57" s="40"/>
      <c r="H57" s="41"/>
      <c r="I57" s="42">
        <v>279</v>
      </c>
      <c r="J57" s="42">
        <v>90</v>
      </c>
      <c r="K57" s="43">
        <f t="shared" si="3"/>
        <v>369</v>
      </c>
      <c r="L57" s="9"/>
      <c r="M57" s="10"/>
    </row>
    <row r="58" spans="1:13" ht="8.25" customHeight="1">
      <c r="A58" s="3"/>
      <c r="B58" s="40"/>
      <c r="C58" s="41"/>
      <c r="D58" s="41"/>
      <c r="E58" s="40" t="s">
        <v>15</v>
      </c>
      <c r="F58" s="40" t="s">
        <v>11</v>
      </c>
      <c r="G58" s="40"/>
      <c r="H58" s="41"/>
      <c r="I58" s="42">
        <v>181</v>
      </c>
      <c r="J58" s="42">
        <v>109</v>
      </c>
      <c r="K58" s="43">
        <f t="shared" si="3"/>
        <v>290</v>
      </c>
      <c r="L58" s="9"/>
      <c r="M58" s="10"/>
    </row>
    <row r="59" spans="1:13" ht="8.25" customHeight="1">
      <c r="A59" s="3"/>
      <c r="B59" s="40"/>
      <c r="C59" s="41"/>
      <c r="D59" s="41"/>
      <c r="E59" s="40"/>
      <c r="F59" s="40" t="s">
        <v>12</v>
      </c>
      <c r="G59" s="40"/>
      <c r="H59" s="41"/>
      <c r="I59" s="42">
        <v>310</v>
      </c>
      <c r="J59" s="42">
        <v>154</v>
      </c>
      <c r="K59" s="43">
        <f t="shared" si="3"/>
        <v>464</v>
      </c>
      <c r="L59" s="9"/>
      <c r="M59" s="10"/>
    </row>
    <row r="60" spans="1:13" ht="8.25" customHeight="1">
      <c r="A60" s="3"/>
      <c r="B60" s="40"/>
      <c r="C60" s="41"/>
      <c r="D60" s="41"/>
      <c r="E60" s="40" t="s">
        <v>78</v>
      </c>
      <c r="F60" s="40" t="s">
        <v>79</v>
      </c>
      <c r="G60" s="40"/>
      <c r="H60" s="41"/>
      <c r="I60" s="42">
        <v>2</v>
      </c>
      <c r="J60" s="42">
        <v>0</v>
      </c>
      <c r="K60" s="43">
        <f t="shared" si="3"/>
        <v>2</v>
      </c>
      <c r="L60" s="9"/>
      <c r="M60" s="10"/>
    </row>
    <row r="61" spans="1:13" ht="8.25" customHeight="1">
      <c r="A61" s="3"/>
      <c r="B61" s="40"/>
      <c r="C61" s="41"/>
      <c r="D61" s="41"/>
      <c r="E61" s="40"/>
      <c r="F61" s="40" t="s">
        <v>11</v>
      </c>
      <c r="G61" s="40"/>
      <c r="H61" s="41"/>
      <c r="I61" s="42">
        <v>2</v>
      </c>
      <c r="J61" s="42">
        <v>1</v>
      </c>
      <c r="K61" s="43">
        <f t="shared" si="3"/>
        <v>3</v>
      </c>
      <c r="L61" s="9"/>
      <c r="M61" s="10"/>
    </row>
    <row r="62" spans="1:13" ht="8.25" customHeight="1">
      <c r="A62" s="3"/>
      <c r="B62" s="40"/>
      <c r="C62" s="41"/>
      <c r="D62" s="41"/>
      <c r="E62" s="40"/>
      <c r="F62" s="40" t="s">
        <v>12</v>
      </c>
      <c r="G62" s="40"/>
      <c r="H62" s="41"/>
      <c r="I62" s="42">
        <v>1</v>
      </c>
      <c r="J62" s="42">
        <v>0</v>
      </c>
      <c r="K62" s="43">
        <f t="shared" si="3"/>
        <v>1</v>
      </c>
      <c r="L62" s="9"/>
      <c r="M62" s="10"/>
    </row>
    <row r="63" spans="1:13" ht="8.25" customHeight="1">
      <c r="A63" s="3"/>
      <c r="B63" s="40"/>
      <c r="C63" s="41"/>
      <c r="D63" s="41"/>
      <c r="E63" s="40" t="s">
        <v>16</v>
      </c>
      <c r="F63" s="40" t="s">
        <v>9</v>
      </c>
      <c r="G63" s="40"/>
      <c r="H63" s="41"/>
      <c r="I63" s="42">
        <v>59</v>
      </c>
      <c r="J63" s="42">
        <v>17</v>
      </c>
      <c r="K63" s="43">
        <f t="shared" si="3"/>
        <v>76</v>
      </c>
      <c r="L63" s="9"/>
      <c r="M63" s="10"/>
    </row>
    <row r="64" spans="1:13" ht="8.25" customHeight="1">
      <c r="A64" s="3"/>
      <c r="B64" s="40"/>
      <c r="C64" s="41"/>
      <c r="D64" s="41"/>
      <c r="E64" s="40"/>
      <c r="F64" s="40" t="s">
        <v>11</v>
      </c>
      <c r="G64" s="40"/>
      <c r="H64" s="41"/>
      <c r="I64" s="42">
        <v>53</v>
      </c>
      <c r="J64" s="42">
        <v>36</v>
      </c>
      <c r="K64" s="43">
        <f t="shared" si="3"/>
        <v>89</v>
      </c>
      <c r="L64" s="9"/>
      <c r="M64" s="10"/>
    </row>
    <row r="65" spans="1:13" ht="8.25" customHeight="1">
      <c r="A65" s="3"/>
      <c r="B65" s="40"/>
      <c r="C65" s="41"/>
      <c r="D65" s="41"/>
      <c r="E65" s="40" t="s">
        <v>74</v>
      </c>
      <c r="F65" s="40" t="s">
        <v>9</v>
      </c>
      <c r="G65" s="40"/>
      <c r="H65" s="41"/>
      <c r="I65" s="42">
        <v>0</v>
      </c>
      <c r="J65" s="42">
        <v>2</v>
      </c>
      <c r="K65" s="43">
        <f t="shared" si="3"/>
        <v>2</v>
      </c>
      <c r="L65" s="9"/>
      <c r="M65" s="10"/>
    </row>
    <row r="66" spans="1:13" ht="8.25" customHeight="1">
      <c r="A66" s="3"/>
      <c r="B66" s="40"/>
      <c r="C66" s="41"/>
      <c r="D66" s="41"/>
      <c r="E66" s="40"/>
      <c r="F66" s="40" t="s">
        <v>11</v>
      </c>
      <c r="G66" s="40"/>
      <c r="H66" s="41"/>
      <c r="I66" s="42">
        <v>2</v>
      </c>
      <c r="J66" s="42">
        <v>1</v>
      </c>
      <c r="K66" s="43">
        <f t="shared" si="3"/>
        <v>3</v>
      </c>
      <c r="L66" s="9"/>
      <c r="M66" s="10"/>
    </row>
    <row r="67" spans="1:13" ht="8.25" customHeight="1">
      <c r="A67" s="3"/>
      <c r="B67" s="40"/>
      <c r="C67" s="41"/>
      <c r="D67" s="41"/>
      <c r="E67" s="40"/>
      <c r="F67" s="40" t="s">
        <v>12</v>
      </c>
      <c r="G67" s="40"/>
      <c r="H67" s="41"/>
      <c r="I67" s="42">
        <v>4</v>
      </c>
      <c r="J67" s="42">
        <v>3</v>
      </c>
      <c r="K67" s="43">
        <f t="shared" si="3"/>
        <v>7</v>
      </c>
      <c r="L67" s="9"/>
      <c r="M67" s="10"/>
    </row>
    <row r="68" spans="1:13" ht="8.25" customHeight="1">
      <c r="A68" s="3"/>
      <c r="B68" s="40"/>
      <c r="C68" s="41"/>
      <c r="D68" s="41"/>
      <c r="E68" s="40" t="s">
        <v>17</v>
      </c>
      <c r="F68" s="40" t="s">
        <v>11</v>
      </c>
      <c r="G68" s="40"/>
      <c r="H68" s="41"/>
      <c r="I68" s="42">
        <v>1</v>
      </c>
      <c r="J68" s="42">
        <v>0</v>
      </c>
      <c r="K68" s="43">
        <f t="shared" si="3"/>
        <v>1</v>
      </c>
      <c r="L68" s="9"/>
      <c r="M68" s="10"/>
    </row>
    <row r="69" spans="1:13" ht="8.25" customHeight="1">
      <c r="A69" s="3"/>
      <c r="B69" s="40"/>
      <c r="C69" s="41"/>
      <c r="D69" s="41"/>
      <c r="E69" s="40" t="s">
        <v>62</v>
      </c>
      <c r="F69" s="40" t="s">
        <v>9</v>
      </c>
      <c r="G69" s="40"/>
      <c r="H69" s="41"/>
      <c r="I69" s="42">
        <v>2</v>
      </c>
      <c r="J69" s="42">
        <v>2</v>
      </c>
      <c r="K69" s="43">
        <f>J69+I69</f>
        <v>4</v>
      </c>
      <c r="L69" s="9"/>
      <c r="M69" s="10"/>
    </row>
    <row r="70" spans="1:13" ht="8.25" customHeight="1">
      <c r="A70" s="3"/>
      <c r="B70" s="40"/>
      <c r="C70" s="41"/>
      <c r="D70" s="41"/>
      <c r="E70" s="40"/>
      <c r="F70" s="40" t="s">
        <v>10</v>
      </c>
      <c r="G70" s="40"/>
      <c r="H70" s="41"/>
      <c r="I70" s="42">
        <v>1</v>
      </c>
      <c r="J70" s="42">
        <v>0</v>
      </c>
      <c r="K70" s="43">
        <f>J70+I70</f>
        <v>1</v>
      </c>
      <c r="L70" s="9"/>
      <c r="M70" s="10"/>
    </row>
    <row r="71" spans="1:13" ht="8.25" customHeight="1">
      <c r="A71" s="3"/>
      <c r="B71" s="40"/>
      <c r="C71" s="41"/>
      <c r="D71" s="41"/>
      <c r="E71" s="40" t="s">
        <v>19</v>
      </c>
      <c r="F71" s="40" t="s">
        <v>9</v>
      </c>
      <c r="G71" s="40"/>
      <c r="H71" s="41"/>
      <c r="I71" s="42">
        <v>63</v>
      </c>
      <c r="J71" s="42">
        <v>21</v>
      </c>
      <c r="K71" s="43">
        <f>J71+I71</f>
        <v>84</v>
      </c>
      <c r="L71" s="9"/>
      <c r="M71" s="10"/>
    </row>
    <row r="72" spans="1:13" ht="8.25" customHeight="1">
      <c r="A72" s="3"/>
      <c r="B72" s="40"/>
      <c r="C72" s="41"/>
      <c r="D72" s="41"/>
      <c r="E72" s="40"/>
      <c r="F72" s="40" t="s">
        <v>12</v>
      </c>
      <c r="G72" s="40"/>
      <c r="H72" s="41"/>
      <c r="I72" s="42">
        <v>22</v>
      </c>
      <c r="J72" s="42">
        <v>10</v>
      </c>
      <c r="K72" s="43">
        <f>J72+I72</f>
        <v>32</v>
      </c>
      <c r="L72" s="9"/>
      <c r="M72" s="10"/>
    </row>
    <row r="73" spans="1:13" ht="9" customHeight="1">
      <c r="A73" s="3"/>
      <c r="B73" s="40"/>
      <c r="C73" s="41"/>
      <c r="D73" s="41"/>
      <c r="E73" s="40"/>
      <c r="F73" s="37" t="s">
        <v>13</v>
      </c>
      <c r="G73" s="40"/>
      <c r="H73" s="38"/>
      <c r="I73" s="43">
        <f>SUM(I53:I72)</f>
        <v>3265</v>
      </c>
      <c r="J73" s="43">
        <f>SUM(J53:J72)</f>
        <v>1288</v>
      </c>
      <c r="K73" s="43">
        <f>SUM(K53:K72)</f>
        <v>4553</v>
      </c>
      <c r="L73" s="9"/>
      <c r="M73" s="10"/>
    </row>
    <row r="74" spans="1:13" ht="6.75" customHeight="1">
      <c r="A74" s="3"/>
      <c r="B74" s="40"/>
      <c r="C74" s="41"/>
      <c r="D74" s="41"/>
      <c r="E74" s="40"/>
      <c r="F74" s="37"/>
      <c r="G74" s="40"/>
      <c r="H74" s="38"/>
      <c r="I74" s="43"/>
      <c r="J74" s="43"/>
      <c r="K74" s="43"/>
      <c r="L74" s="9"/>
      <c r="M74" s="10"/>
    </row>
    <row r="75" spans="1:13" ht="4.5" customHeight="1">
      <c r="A75" s="4"/>
      <c r="B75" s="19"/>
      <c r="C75" s="11"/>
      <c r="D75" s="11"/>
      <c r="E75" s="11"/>
      <c r="F75" s="20"/>
      <c r="G75" s="19"/>
      <c r="H75" s="19"/>
      <c r="I75" s="21"/>
      <c r="J75" s="21"/>
      <c r="K75" s="19"/>
      <c r="L75" s="21"/>
      <c r="M75" s="22"/>
    </row>
    <row r="76" spans="1:13" ht="16.5" customHeight="1">
      <c r="A76" s="31"/>
      <c r="B76" s="25"/>
      <c r="C76" s="8"/>
      <c r="D76" s="8"/>
      <c r="E76" s="8"/>
      <c r="G76" s="6"/>
      <c r="H76" s="6"/>
      <c r="I76" s="9"/>
      <c r="J76" s="9"/>
      <c r="K76" s="6"/>
      <c r="L76" s="9"/>
      <c r="M76" s="34" t="s">
        <v>71</v>
      </c>
    </row>
    <row r="77" spans="1:13" ht="46.5" customHeight="1" thickBot="1">
      <c r="A77" s="24" t="s">
        <v>0</v>
      </c>
      <c r="B77" s="1"/>
      <c r="C77" s="1"/>
      <c r="D77" s="1"/>
      <c r="E77" s="1"/>
      <c r="F77" s="1"/>
      <c r="G77" s="1"/>
      <c r="H77" s="1"/>
      <c r="I77" s="1"/>
      <c r="J77" s="1"/>
      <c r="K77" s="29" t="str">
        <f>+K1</f>
        <v>   2012-2013</v>
      </c>
      <c r="L77" s="23"/>
      <c r="M77" s="1"/>
    </row>
    <row r="78" spans="1:13" ht="19.5" customHeight="1" thickTop="1">
      <c r="A78" s="27" t="s">
        <v>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6.5" customHeight="1">
      <c r="A79" s="30" t="str">
        <f>+A3</f>
        <v>Degrees Granted in 2012 by Convocation</v>
      </c>
      <c r="B79" s="15"/>
      <c r="C79" s="18"/>
      <c r="D79" s="15"/>
      <c r="E79" s="15"/>
      <c r="F79" s="15"/>
      <c r="G79" s="15"/>
      <c r="H79" s="15"/>
      <c r="I79" s="15"/>
      <c r="J79" s="15"/>
      <c r="K79" s="16"/>
      <c r="L79" s="16"/>
      <c r="M79" s="17"/>
    </row>
    <row r="80" spans="1:13" ht="10.5" customHeight="1">
      <c r="A80" s="47"/>
      <c r="B80" s="37" t="s">
        <v>2</v>
      </c>
      <c r="C80" s="38"/>
      <c r="D80" s="38"/>
      <c r="E80" s="37" t="s">
        <v>3</v>
      </c>
      <c r="F80" s="38"/>
      <c r="G80" s="38"/>
      <c r="H80" s="38"/>
      <c r="I80" s="39" t="s">
        <v>4</v>
      </c>
      <c r="J80" s="39" t="s">
        <v>5</v>
      </c>
      <c r="K80" s="39" t="s">
        <v>6</v>
      </c>
      <c r="L80" s="45"/>
      <c r="M80" s="48"/>
    </row>
    <row r="81" spans="1:13" ht="10.5" customHeight="1">
      <c r="A81" s="47"/>
      <c r="B81" s="40" t="s">
        <v>41</v>
      </c>
      <c r="C81" s="41"/>
      <c r="D81" s="41"/>
      <c r="E81" s="40" t="s">
        <v>8</v>
      </c>
      <c r="F81" s="40" t="s">
        <v>9</v>
      </c>
      <c r="G81" s="40"/>
      <c r="H81" s="41"/>
      <c r="I81" s="42">
        <v>16</v>
      </c>
      <c r="J81" s="42">
        <v>9</v>
      </c>
      <c r="K81" s="43">
        <f>J81+I81</f>
        <v>25</v>
      </c>
      <c r="L81" s="45"/>
      <c r="M81" s="48"/>
    </row>
    <row r="82" spans="1:13" ht="8.25" customHeight="1">
      <c r="A82" s="47"/>
      <c r="B82" s="40"/>
      <c r="C82" s="41"/>
      <c r="D82" s="41"/>
      <c r="E82" s="40"/>
      <c r="F82" s="40" t="s">
        <v>11</v>
      </c>
      <c r="G82" s="40"/>
      <c r="H82" s="41"/>
      <c r="I82" s="42">
        <v>13</v>
      </c>
      <c r="J82" s="42">
        <v>9</v>
      </c>
      <c r="K82" s="43">
        <f>J82+I82</f>
        <v>22</v>
      </c>
      <c r="L82" s="45"/>
      <c r="M82" s="48"/>
    </row>
    <row r="83" spans="1:13" ht="8.25" customHeight="1">
      <c r="A83" s="47"/>
      <c r="B83" s="40"/>
      <c r="C83" s="41"/>
      <c r="D83" s="41"/>
      <c r="E83" s="40"/>
      <c r="F83" s="40" t="s">
        <v>12</v>
      </c>
      <c r="G83" s="40"/>
      <c r="H83" s="41"/>
      <c r="I83" s="42">
        <v>4</v>
      </c>
      <c r="J83" s="42">
        <v>1</v>
      </c>
      <c r="K83" s="43">
        <f>J83+I83</f>
        <v>5</v>
      </c>
      <c r="L83" s="45"/>
      <c r="M83" s="48"/>
    </row>
    <row r="84" spans="1:13" ht="8.25" customHeight="1">
      <c r="A84" s="47"/>
      <c r="B84" s="40"/>
      <c r="C84" s="41"/>
      <c r="D84" s="41"/>
      <c r="E84" s="40" t="s">
        <v>50</v>
      </c>
      <c r="F84" s="40" t="s">
        <v>12</v>
      </c>
      <c r="G84" s="40"/>
      <c r="H84" s="41"/>
      <c r="I84" s="41">
        <v>20</v>
      </c>
      <c r="J84" s="41">
        <v>2</v>
      </c>
      <c r="K84" s="38">
        <f aca="true" t="shared" si="4" ref="K84:K91">J84+I84</f>
        <v>22</v>
      </c>
      <c r="L84" s="45"/>
      <c r="M84" s="48"/>
    </row>
    <row r="85" spans="1:13" ht="8.25" customHeight="1">
      <c r="A85" s="47"/>
      <c r="B85" s="40"/>
      <c r="C85" s="41"/>
      <c r="D85" s="41"/>
      <c r="E85" s="40" t="s">
        <v>17</v>
      </c>
      <c r="F85" s="40" t="s">
        <v>9</v>
      </c>
      <c r="G85" s="40"/>
      <c r="H85" s="41"/>
      <c r="I85" s="42">
        <v>113</v>
      </c>
      <c r="J85" s="42">
        <v>29</v>
      </c>
      <c r="K85" s="43">
        <f t="shared" si="4"/>
        <v>142</v>
      </c>
      <c r="L85" s="45"/>
      <c r="M85" s="48"/>
    </row>
    <row r="86" spans="1:13" ht="8.25" customHeight="1">
      <c r="A86" s="47"/>
      <c r="B86" s="40"/>
      <c r="C86" s="41"/>
      <c r="D86" s="41"/>
      <c r="E86" s="40"/>
      <c r="F86" s="40" t="s">
        <v>34</v>
      </c>
      <c r="G86" s="40"/>
      <c r="H86" s="41"/>
      <c r="I86" s="42">
        <v>15</v>
      </c>
      <c r="J86" s="42">
        <v>3</v>
      </c>
      <c r="K86" s="43">
        <f t="shared" si="4"/>
        <v>18</v>
      </c>
      <c r="L86" s="45"/>
      <c r="M86" s="48"/>
    </row>
    <row r="87" spans="1:13" ht="8.25" customHeight="1">
      <c r="A87" s="47"/>
      <c r="B87" s="40"/>
      <c r="C87" s="41"/>
      <c r="D87" s="41"/>
      <c r="E87" s="40"/>
      <c r="F87" s="40" t="s">
        <v>42</v>
      </c>
      <c r="G87" s="40"/>
      <c r="H87" s="41"/>
      <c r="I87" s="42">
        <v>14</v>
      </c>
      <c r="J87" s="42">
        <v>7</v>
      </c>
      <c r="K87" s="43">
        <f t="shared" si="4"/>
        <v>21</v>
      </c>
      <c r="L87" s="45"/>
      <c r="M87" s="48"/>
    </row>
    <row r="88" spans="1:13" ht="8.25" customHeight="1">
      <c r="A88" s="47"/>
      <c r="B88" s="40"/>
      <c r="C88" s="41"/>
      <c r="D88" s="41"/>
      <c r="E88" s="40"/>
      <c r="F88" s="40" t="s">
        <v>11</v>
      </c>
      <c r="G88" s="40"/>
      <c r="H88" s="41"/>
      <c r="I88" s="42">
        <v>109</v>
      </c>
      <c r="J88" s="42">
        <v>48</v>
      </c>
      <c r="K88" s="43">
        <f t="shared" si="4"/>
        <v>157</v>
      </c>
      <c r="L88" s="45"/>
      <c r="M88" s="48"/>
    </row>
    <row r="89" spans="1:13" ht="8.25" customHeight="1">
      <c r="A89" s="47"/>
      <c r="B89" s="40"/>
      <c r="C89" s="41"/>
      <c r="D89" s="41"/>
      <c r="E89" s="40"/>
      <c r="F89" s="40" t="s">
        <v>12</v>
      </c>
      <c r="G89" s="40"/>
      <c r="H89" s="41"/>
      <c r="I89" s="42">
        <v>96</v>
      </c>
      <c r="J89" s="42">
        <v>22</v>
      </c>
      <c r="K89" s="43">
        <f t="shared" si="4"/>
        <v>118</v>
      </c>
      <c r="L89" s="45"/>
      <c r="M89" s="48"/>
    </row>
    <row r="90" spans="1:13" ht="8.25" customHeight="1">
      <c r="A90" s="47"/>
      <c r="B90" s="40"/>
      <c r="C90" s="41"/>
      <c r="D90" s="41"/>
      <c r="E90" s="40" t="s">
        <v>52</v>
      </c>
      <c r="F90" s="40" t="s">
        <v>11</v>
      </c>
      <c r="G90" s="40"/>
      <c r="H90" s="41"/>
      <c r="I90" s="42">
        <v>5</v>
      </c>
      <c r="J90" s="42">
        <v>0</v>
      </c>
      <c r="K90" s="43">
        <f t="shared" si="4"/>
        <v>5</v>
      </c>
      <c r="L90" s="45"/>
      <c r="M90" s="48"/>
    </row>
    <row r="91" spans="1:13" ht="8.25" customHeight="1">
      <c r="A91" s="47"/>
      <c r="B91" s="40"/>
      <c r="C91" s="41"/>
      <c r="D91" s="41"/>
      <c r="E91" s="40" t="s">
        <v>80</v>
      </c>
      <c r="F91" s="40" t="s">
        <v>12</v>
      </c>
      <c r="G91" s="40"/>
      <c r="H91" s="41"/>
      <c r="I91" s="42">
        <v>0</v>
      </c>
      <c r="J91" s="42">
        <v>1</v>
      </c>
      <c r="K91" s="43">
        <f t="shared" si="4"/>
        <v>1</v>
      </c>
      <c r="L91" s="45"/>
      <c r="M91" s="48"/>
    </row>
    <row r="92" spans="1:13" ht="9" customHeight="1">
      <c r="A92" s="47"/>
      <c r="B92" s="41"/>
      <c r="C92" s="41"/>
      <c r="D92" s="41"/>
      <c r="E92" s="40"/>
      <c r="F92" s="37" t="s">
        <v>13</v>
      </c>
      <c r="G92" s="40"/>
      <c r="H92" s="41"/>
      <c r="I92" s="43">
        <f>SUM(I81:I91)</f>
        <v>405</v>
      </c>
      <c r="J92" s="43">
        <f>SUM(J81:J91)</f>
        <v>131</v>
      </c>
      <c r="K92" s="43">
        <f>SUM(K81:K91)</f>
        <v>536</v>
      </c>
      <c r="L92" s="45"/>
      <c r="M92" s="48"/>
    </row>
    <row r="93" spans="1:13" ht="12" customHeight="1">
      <c r="A93" s="47"/>
      <c r="B93" s="40" t="s">
        <v>43</v>
      </c>
      <c r="C93" s="41"/>
      <c r="D93" s="41"/>
      <c r="E93" s="40" t="s">
        <v>44</v>
      </c>
      <c r="F93" s="40" t="s">
        <v>12</v>
      </c>
      <c r="G93" s="40"/>
      <c r="H93" s="41"/>
      <c r="I93" s="42">
        <v>270</v>
      </c>
      <c r="J93" s="42">
        <v>23</v>
      </c>
      <c r="K93" s="43">
        <f>J93+I93</f>
        <v>293</v>
      </c>
      <c r="L93" s="45"/>
      <c r="M93" s="48"/>
    </row>
    <row r="94" spans="1:13" ht="8.25" customHeight="1">
      <c r="A94" s="47"/>
      <c r="B94" s="41"/>
      <c r="C94" s="41"/>
      <c r="D94" s="41"/>
      <c r="E94" s="40" t="s">
        <v>48</v>
      </c>
      <c r="F94" s="40" t="s">
        <v>12</v>
      </c>
      <c r="G94" s="40"/>
      <c r="H94" s="41"/>
      <c r="I94" s="42">
        <v>68</v>
      </c>
      <c r="J94" s="42">
        <v>15</v>
      </c>
      <c r="K94" s="43">
        <f>J94+I94</f>
        <v>83</v>
      </c>
      <c r="L94" s="45"/>
      <c r="M94" s="48"/>
    </row>
    <row r="95" spans="1:13" ht="9" customHeight="1">
      <c r="A95" s="47"/>
      <c r="B95" s="41"/>
      <c r="C95" s="41"/>
      <c r="D95" s="41"/>
      <c r="E95" s="40"/>
      <c r="F95" s="37" t="s">
        <v>13</v>
      </c>
      <c r="G95" s="40"/>
      <c r="H95" s="38"/>
      <c r="I95" s="43">
        <f>SUM(I93:I94)</f>
        <v>338</v>
      </c>
      <c r="J95" s="43">
        <f>SUM(J93:J94)</f>
        <v>38</v>
      </c>
      <c r="K95" s="43">
        <f>SUM(K93:K94)</f>
        <v>376</v>
      </c>
      <c r="L95" s="45"/>
      <c r="M95" s="48"/>
    </row>
    <row r="96" spans="1:13" ht="3" customHeight="1">
      <c r="A96" s="47"/>
      <c r="B96" s="38"/>
      <c r="C96" s="38"/>
      <c r="D96" s="38"/>
      <c r="E96" s="40"/>
      <c r="F96" s="37"/>
      <c r="G96" s="40"/>
      <c r="H96" s="41"/>
      <c r="I96" s="41"/>
      <c r="J96" s="41"/>
      <c r="K96" s="38"/>
      <c r="L96" s="45"/>
      <c r="M96" s="48"/>
    </row>
    <row r="97" spans="1:13" ht="9" customHeight="1">
      <c r="A97" s="47"/>
      <c r="B97" s="45"/>
      <c r="C97" s="45"/>
      <c r="D97" s="45"/>
      <c r="E97" s="40" t="s">
        <v>7</v>
      </c>
      <c r="F97" s="37" t="s">
        <v>55</v>
      </c>
      <c r="G97" s="40"/>
      <c r="H97" s="38"/>
      <c r="I97" s="43">
        <f>I73+I10+I15+I25+I35+I50+I52+I92+I95</f>
        <v>7750</v>
      </c>
      <c r="J97" s="43">
        <f>J73+J10+J15+J25+J35+J50+J52+J92+J95</f>
        <v>2261</v>
      </c>
      <c r="K97" s="43">
        <f>K73+K10+K15+K25+K35+K50+K52+K92+K95</f>
        <v>10011</v>
      </c>
      <c r="L97" s="45"/>
      <c r="M97" s="48"/>
    </row>
    <row r="98" spans="1:13" ht="21.75" customHeight="1">
      <c r="A98" s="53" t="s">
        <v>60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5"/>
    </row>
    <row r="99" spans="1:13" ht="12" customHeight="1">
      <c r="A99" s="49"/>
      <c r="B99" s="40" t="s">
        <v>20</v>
      </c>
      <c r="C99" s="50"/>
      <c r="D99" s="50"/>
      <c r="E99" s="40" t="s">
        <v>56</v>
      </c>
      <c r="F99" s="50"/>
      <c r="G99" s="50"/>
      <c r="H99" s="50"/>
      <c r="I99" s="42">
        <v>73</v>
      </c>
      <c r="J99" s="42">
        <v>30</v>
      </c>
      <c r="K99" s="43">
        <f>J99+I99</f>
        <v>103</v>
      </c>
      <c r="L99" s="50"/>
      <c r="M99" s="51"/>
    </row>
    <row r="100" spans="1:13" ht="8.25" customHeight="1">
      <c r="A100" s="49"/>
      <c r="B100" s="40"/>
      <c r="C100" s="50"/>
      <c r="D100" s="50"/>
      <c r="E100" s="40" t="s">
        <v>40</v>
      </c>
      <c r="F100" s="50"/>
      <c r="G100" s="50"/>
      <c r="H100" s="50"/>
      <c r="I100" s="42">
        <v>6</v>
      </c>
      <c r="J100" s="42">
        <v>5</v>
      </c>
      <c r="K100" s="43">
        <f>J100+I100</f>
        <v>11</v>
      </c>
      <c r="L100" s="50"/>
      <c r="M100" s="51"/>
    </row>
    <row r="101" spans="1:13" ht="8.25" customHeight="1">
      <c r="A101" s="49"/>
      <c r="B101" s="45"/>
      <c r="C101" s="50"/>
      <c r="D101" s="50"/>
      <c r="E101" s="40"/>
      <c r="F101" s="37" t="s">
        <v>13</v>
      </c>
      <c r="G101" s="50"/>
      <c r="H101" s="50"/>
      <c r="I101" s="43">
        <f>SUM(I99:I100)</f>
        <v>79</v>
      </c>
      <c r="J101" s="43">
        <f>SUM(J99:J100)</f>
        <v>35</v>
      </c>
      <c r="K101" s="43">
        <f>SUM(K99:K100)</f>
        <v>114</v>
      </c>
      <c r="L101" s="50"/>
      <c r="M101" s="51"/>
    </row>
    <row r="102" spans="1:13" ht="4.5" customHeight="1">
      <c r="A102" s="49"/>
      <c r="B102" s="45"/>
      <c r="C102" s="50"/>
      <c r="D102" s="50"/>
      <c r="E102" s="40"/>
      <c r="F102" s="37"/>
      <c r="G102" s="50"/>
      <c r="H102" s="50"/>
      <c r="I102" s="43"/>
      <c r="J102" s="43"/>
      <c r="K102" s="43"/>
      <c r="L102" s="50"/>
      <c r="M102" s="51"/>
    </row>
    <row r="103" spans="1:13" ht="9" customHeight="1">
      <c r="A103" s="47"/>
      <c r="B103" s="40" t="s">
        <v>25</v>
      </c>
      <c r="C103" s="45"/>
      <c r="D103" s="45"/>
      <c r="E103" s="40" t="s">
        <v>28</v>
      </c>
      <c r="F103" s="37"/>
      <c r="G103" s="38"/>
      <c r="H103" s="38"/>
      <c r="I103" s="42">
        <v>40</v>
      </c>
      <c r="J103" s="42">
        <v>70</v>
      </c>
      <c r="K103" s="43">
        <f>J103+I103</f>
        <v>110</v>
      </c>
      <c r="L103" s="45"/>
      <c r="M103" s="48"/>
    </row>
    <row r="104" spans="1:13" ht="8.25" customHeight="1">
      <c r="A104" s="47"/>
      <c r="B104" s="40"/>
      <c r="C104" s="45"/>
      <c r="D104" s="45"/>
      <c r="E104" s="40" t="s">
        <v>40</v>
      </c>
      <c r="F104" s="37"/>
      <c r="G104" s="38"/>
      <c r="H104" s="38"/>
      <c r="I104" s="42">
        <v>5</v>
      </c>
      <c r="J104" s="42">
        <v>3</v>
      </c>
      <c r="K104" s="43">
        <f>J104+I104</f>
        <v>8</v>
      </c>
      <c r="L104" s="45"/>
      <c r="M104" s="48"/>
    </row>
    <row r="105" spans="1:13" ht="8.25" customHeight="1">
      <c r="A105" s="47"/>
      <c r="B105" s="40"/>
      <c r="C105" s="45"/>
      <c r="D105" s="45"/>
      <c r="E105" s="40"/>
      <c r="F105" s="37" t="s">
        <v>13</v>
      </c>
      <c r="G105" s="50"/>
      <c r="H105" s="50"/>
      <c r="I105" s="43">
        <f>SUM(I103:I104)</f>
        <v>45</v>
      </c>
      <c r="J105" s="43">
        <f>SUM(J103:J104)</f>
        <v>73</v>
      </c>
      <c r="K105" s="43">
        <f>SUM(K103:K104)</f>
        <v>118</v>
      </c>
      <c r="L105" s="45"/>
      <c r="M105" s="48"/>
    </row>
    <row r="106" spans="1:13" ht="12" customHeight="1">
      <c r="A106" s="47"/>
      <c r="B106" s="40" t="s">
        <v>29</v>
      </c>
      <c r="C106" s="45"/>
      <c r="D106" s="45"/>
      <c r="E106" s="40" t="s">
        <v>36</v>
      </c>
      <c r="F106" s="37"/>
      <c r="G106" s="50"/>
      <c r="H106" s="50"/>
      <c r="I106" s="42">
        <v>30</v>
      </c>
      <c r="J106" s="42">
        <v>18</v>
      </c>
      <c r="K106" s="43">
        <f>J106+I106</f>
        <v>48</v>
      </c>
      <c r="L106" s="50"/>
      <c r="M106" s="48"/>
    </row>
    <row r="107" spans="1:13" ht="8.25" customHeight="1">
      <c r="A107" s="47"/>
      <c r="B107" s="40"/>
      <c r="C107" s="45"/>
      <c r="D107" s="45"/>
      <c r="E107" s="40" t="s">
        <v>61</v>
      </c>
      <c r="F107" s="37"/>
      <c r="G107" s="50"/>
      <c r="H107" s="50"/>
      <c r="I107" s="42">
        <v>3</v>
      </c>
      <c r="J107" s="42">
        <v>2</v>
      </c>
      <c r="K107" s="43">
        <f>J107+I107</f>
        <v>5</v>
      </c>
      <c r="L107" s="50"/>
      <c r="M107" s="48"/>
    </row>
    <row r="108" spans="1:13" ht="8.25" customHeight="1">
      <c r="A108" s="47"/>
      <c r="B108" s="40"/>
      <c r="C108" s="45"/>
      <c r="D108" s="45"/>
      <c r="E108" s="40" t="s">
        <v>37</v>
      </c>
      <c r="F108" s="37"/>
      <c r="G108" s="50"/>
      <c r="H108" s="50"/>
      <c r="I108" s="42">
        <v>14</v>
      </c>
      <c r="J108" s="42">
        <v>2</v>
      </c>
      <c r="K108" s="43">
        <f>J108+I108</f>
        <v>16</v>
      </c>
      <c r="L108" s="50"/>
      <c r="M108" s="48"/>
    </row>
    <row r="109" spans="1:13" ht="8.25" customHeight="1">
      <c r="A109" s="47"/>
      <c r="B109" s="40"/>
      <c r="C109" s="45"/>
      <c r="D109" s="45"/>
      <c r="E109" s="40" t="s">
        <v>40</v>
      </c>
      <c r="F109" s="37"/>
      <c r="G109" s="50"/>
      <c r="H109" s="50"/>
      <c r="I109" s="42">
        <v>5</v>
      </c>
      <c r="J109" s="42">
        <v>2</v>
      </c>
      <c r="K109" s="43">
        <f>J109+I109</f>
        <v>7</v>
      </c>
      <c r="L109" s="50"/>
      <c r="M109" s="48"/>
    </row>
    <row r="110" spans="1:13" ht="8.25" customHeight="1">
      <c r="A110" s="47"/>
      <c r="B110" s="40"/>
      <c r="C110" s="45"/>
      <c r="D110" s="45"/>
      <c r="E110" s="40"/>
      <c r="F110" s="37" t="s">
        <v>13</v>
      </c>
      <c r="G110" s="50"/>
      <c r="H110" s="50"/>
      <c r="I110" s="43">
        <f>SUM(I106:I109)</f>
        <v>52</v>
      </c>
      <c r="J110" s="43">
        <f>SUM(J106:J109)</f>
        <v>24</v>
      </c>
      <c r="K110" s="43">
        <f>SUM(K106:K109)</f>
        <v>76</v>
      </c>
      <c r="L110" s="50"/>
      <c r="M110" s="48"/>
    </row>
    <row r="111" spans="1:13" ht="12" customHeight="1">
      <c r="A111" s="47"/>
      <c r="B111" s="40" t="s">
        <v>33</v>
      </c>
      <c r="C111" s="45"/>
      <c r="D111" s="45"/>
      <c r="E111" s="40" t="s">
        <v>36</v>
      </c>
      <c r="F111" s="37"/>
      <c r="G111" s="50"/>
      <c r="H111" s="50"/>
      <c r="I111" s="42">
        <v>10</v>
      </c>
      <c r="J111" s="42">
        <v>5</v>
      </c>
      <c r="K111" s="43">
        <f>J111+I111</f>
        <v>15</v>
      </c>
      <c r="L111" s="50"/>
      <c r="M111" s="48"/>
    </row>
    <row r="112" spans="1:13" ht="8.25" customHeight="1">
      <c r="A112" s="47"/>
      <c r="B112" s="40"/>
      <c r="C112" s="45"/>
      <c r="D112" s="45"/>
      <c r="E112" s="40" t="s">
        <v>67</v>
      </c>
      <c r="F112" s="37"/>
      <c r="G112" s="50"/>
      <c r="H112" s="50"/>
      <c r="I112" s="42">
        <v>13</v>
      </c>
      <c r="J112" s="42">
        <v>7</v>
      </c>
      <c r="K112" s="43">
        <f>J112+I112</f>
        <v>20</v>
      </c>
      <c r="L112" s="50"/>
      <c r="M112" s="48"/>
    </row>
    <row r="113" spans="1:13" ht="8.25" customHeight="1">
      <c r="A113" s="47"/>
      <c r="B113" s="40"/>
      <c r="C113" s="45"/>
      <c r="D113" s="45"/>
      <c r="E113" s="40"/>
      <c r="F113" s="37" t="s">
        <v>13</v>
      </c>
      <c r="G113" s="50"/>
      <c r="H113" s="50"/>
      <c r="I113" s="43">
        <f>SUM(I111:I112)</f>
        <v>23</v>
      </c>
      <c r="J113" s="43">
        <f>SUM(J111:J112)</f>
        <v>12</v>
      </c>
      <c r="K113" s="43">
        <f>SUM(K111:K112)</f>
        <v>35</v>
      </c>
      <c r="L113" s="50"/>
      <c r="M113" s="48"/>
    </row>
    <row r="114" spans="1:13" ht="12" customHeight="1">
      <c r="A114" s="47"/>
      <c r="B114" s="40" t="s">
        <v>53</v>
      </c>
      <c r="C114" s="45"/>
      <c r="D114" s="45"/>
      <c r="E114" s="40" t="s">
        <v>36</v>
      </c>
      <c r="F114" s="37"/>
      <c r="G114" s="50"/>
      <c r="H114" s="50"/>
      <c r="I114" s="42">
        <v>25</v>
      </c>
      <c r="J114" s="42">
        <v>32</v>
      </c>
      <c r="K114" s="43">
        <f>J114+I114</f>
        <v>57</v>
      </c>
      <c r="L114" s="50"/>
      <c r="M114" s="48"/>
    </row>
    <row r="115" spans="1:13" ht="9" customHeight="1">
      <c r="A115" s="47"/>
      <c r="B115" s="40"/>
      <c r="C115" s="45"/>
      <c r="D115" s="45"/>
      <c r="E115" s="40" t="s">
        <v>75</v>
      </c>
      <c r="F115" s="37"/>
      <c r="G115" s="50"/>
      <c r="H115" s="50"/>
      <c r="I115" s="42">
        <v>5</v>
      </c>
      <c r="J115" s="42">
        <v>0</v>
      </c>
      <c r="K115" s="43">
        <f>J115+I115</f>
        <v>5</v>
      </c>
      <c r="L115" s="50"/>
      <c r="M115" s="48"/>
    </row>
    <row r="116" spans="1:13" ht="8.25" customHeight="1">
      <c r="A116" s="47"/>
      <c r="B116" s="40"/>
      <c r="C116" s="45"/>
      <c r="D116" s="45"/>
      <c r="E116" s="40" t="s">
        <v>38</v>
      </c>
      <c r="F116" s="37"/>
      <c r="G116" s="50"/>
      <c r="H116" s="50"/>
      <c r="I116" s="42">
        <v>11</v>
      </c>
      <c r="J116" s="42">
        <v>10</v>
      </c>
      <c r="K116" s="43">
        <f>J116+I116</f>
        <v>21</v>
      </c>
      <c r="L116" s="50"/>
      <c r="M116" s="48"/>
    </row>
    <row r="117" spans="1:13" ht="8.25" customHeight="1">
      <c r="A117" s="47"/>
      <c r="B117" s="45"/>
      <c r="C117" s="45"/>
      <c r="D117" s="45"/>
      <c r="E117" s="40" t="s">
        <v>51</v>
      </c>
      <c r="F117" s="50"/>
      <c r="G117" s="50"/>
      <c r="H117" s="50"/>
      <c r="I117" s="42">
        <v>32</v>
      </c>
      <c r="J117" s="42">
        <v>9</v>
      </c>
      <c r="K117" s="43">
        <f>J117+I117</f>
        <v>41</v>
      </c>
      <c r="L117" s="50"/>
      <c r="M117" s="48"/>
    </row>
    <row r="118" spans="1:13" ht="8.25" customHeight="1">
      <c r="A118" s="47"/>
      <c r="B118" s="45"/>
      <c r="C118" s="45"/>
      <c r="D118" s="45"/>
      <c r="E118" s="40" t="s">
        <v>40</v>
      </c>
      <c r="F118" s="37"/>
      <c r="G118" s="50"/>
      <c r="H118" s="50"/>
      <c r="I118" s="42">
        <v>13</v>
      </c>
      <c r="J118" s="42">
        <v>24</v>
      </c>
      <c r="K118" s="43">
        <f>J118+I118</f>
        <v>37</v>
      </c>
      <c r="L118" s="50"/>
      <c r="M118" s="48"/>
    </row>
    <row r="119" spans="1:13" ht="8.25" customHeight="1">
      <c r="A119" s="47"/>
      <c r="B119" s="45"/>
      <c r="C119" s="45"/>
      <c r="D119" s="45"/>
      <c r="E119" s="40"/>
      <c r="F119" s="37" t="s">
        <v>13</v>
      </c>
      <c r="G119" s="50"/>
      <c r="H119" s="50"/>
      <c r="I119" s="43">
        <f>SUM(I114:I118)</f>
        <v>86</v>
      </c>
      <c r="J119" s="43">
        <f>SUM(J114:J118)</f>
        <v>75</v>
      </c>
      <c r="K119" s="43">
        <f>SUM(K114:K118)</f>
        <v>161</v>
      </c>
      <c r="L119" s="50"/>
      <c r="M119" s="48"/>
    </row>
    <row r="120" spans="1:13" ht="12" customHeight="1">
      <c r="A120" s="47"/>
      <c r="B120" s="40" t="s">
        <v>73</v>
      </c>
      <c r="C120" s="45"/>
      <c r="D120" s="45"/>
      <c r="E120" s="40" t="s">
        <v>35</v>
      </c>
      <c r="F120" s="40"/>
      <c r="G120" s="52"/>
      <c r="H120" s="52"/>
      <c r="I120" s="42">
        <v>102</v>
      </c>
      <c r="J120" s="42">
        <v>51</v>
      </c>
      <c r="K120" s="43">
        <f>J120+I120</f>
        <v>153</v>
      </c>
      <c r="L120" s="50"/>
      <c r="M120" s="48"/>
    </row>
    <row r="121" spans="1:13" ht="8.25" customHeight="1">
      <c r="A121" s="47"/>
      <c r="B121" s="40"/>
      <c r="C121" s="45"/>
      <c r="D121" s="45"/>
      <c r="E121" s="40" t="s">
        <v>40</v>
      </c>
      <c r="F121" s="37"/>
      <c r="G121" s="50"/>
      <c r="H121" s="50"/>
      <c r="I121" s="42">
        <v>8</v>
      </c>
      <c r="J121" s="42">
        <v>3</v>
      </c>
      <c r="K121" s="43">
        <f>J121+I121</f>
        <v>11</v>
      </c>
      <c r="L121" s="50"/>
      <c r="M121" s="48"/>
    </row>
    <row r="122" spans="1:13" ht="8.25" customHeight="1">
      <c r="A122" s="47"/>
      <c r="B122" s="40"/>
      <c r="C122" s="45"/>
      <c r="D122" s="45"/>
      <c r="E122" s="40"/>
      <c r="F122" s="37" t="s">
        <v>13</v>
      </c>
      <c r="G122" s="50"/>
      <c r="H122" s="50"/>
      <c r="I122" s="43">
        <f>SUM(I120:I121)</f>
        <v>110</v>
      </c>
      <c r="J122" s="43">
        <f>SUM(J120:J121)</f>
        <v>54</v>
      </c>
      <c r="K122" s="43">
        <f>SUM(K120:K121)</f>
        <v>164</v>
      </c>
      <c r="L122" s="50"/>
      <c r="M122" s="48"/>
    </row>
    <row r="123" spans="1:13" ht="12" customHeight="1">
      <c r="A123" s="47"/>
      <c r="B123" s="40" t="s">
        <v>70</v>
      </c>
      <c r="C123" s="45"/>
      <c r="D123" s="45"/>
      <c r="E123" s="40" t="s">
        <v>36</v>
      </c>
      <c r="F123" s="37"/>
      <c r="G123" s="50"/>
      <c r="H123" s="50"/>
      <c r="I123" s="42">
        <v>163</v>
      </c>
      <c r="J123" s="42">
        <v>155</v>
      </c>
      <c r="K123" s="43">
        <f aca="true" t="shared" si="5" ref="K123:K128">J123+I123</f>
        <v>318</v>
      </c>
      <c r="L123" s="50"/>
      <c r="M123" s="48"/>
    </row>
    <row r="124" spans="1:13" ht="9.75" customHeight="1">
      <c r="A124" s="47"/>
      <c r="B124" s="40"/>
      <c r="C124" s="45"/>
      <c r="D124" s="45"/>
      <c r="E124" s="40" t="s">
        <v>49</v>
      </c>
      <c r="F124" s="50"/>
      <c r="G124" s="50"/>
      <c r="H124" s="50"/>
      <c r="I124" s="42">
        <v>20</v>
      </c>
      <c r="J124" s="42">
        <v>5</v>
      </c>
      <c r="K124" s="43">
        <f t="shared" si="5"/>
        <v>25</v>
      </c>
      <c r="L124" s="50"/>
      <c r="M124" s="48"/>
    </row>
    <row r="125" spans="1:13" ht="9.75" customHeight="1">
      <c r="A125" s="47"/>
      <c r="B125" s="40"/>
      <c r="C125" s="45"/>
      <c r="D125" s="45"/>
      <c r="E125" s="40" t="s">
        <v>64</v>
      </c>
      <c r="F125" s="50"/>
      <c r="G125" s="50"/>
      <c r="H125" s="50"/>
      <c r="I125" s="42">
        <v>3</v>
      </c>
      <c r="J125" s="42">
        <v>42</v>
      </c>
      <c r="K125" s="43">
        <f t="shared" si="5"/>
        <v>45</v>
      </c>
      <c r="L125" s="50"/>
      <c r="M125" s="48"/>
    </row>
    <row r="126" spans="1:13" ht="9.75" customHeight="1">
      <c r="A126" s="47"/>
      <c r="B126" s="40"/>
      <c r="C126" s="45"/>
      <c r="D126" s="45"/>
      <c r="E126" s="40" t="s">
        <v>38</v>
      </c>
      <c r="F126" s="50"/>
      <c r="G126" s="50"/>
      <c r="H126" s="50"/>
      <c r="I126" s="42">
        <v>3</v>
      </c>
      <c r="J126" s="41">
        <v>1</v>
      </c>
      <c r="K126" s="38">
        <f t="shared" si="5"/>
        <v>4</v>
      </c>
      <c r="L126" s="50"/>
      <c r="M126" s="48"/>
    </row>
    <row r="127" spans="1:13" ht="9.75" customHeight="1">
      <c r="A127" s="47"/>
      <c r="B127" s="40"/>
      <c r="C127" s="45"/>
      <c r="D127" s="45"/>
      <c r="E127" s="40" t="s">
        <v>39</v>
      </c>
      <c r="F127" s="50"/>
      <c r="G127" s="50"/>
      <c r="H127" s="50"/>
      <c r="I127" s="42">
        <v>19</v>
      </c>
      <c r="J127" s="42">
        <v>49</v>
      </c>
      <c r="K127" s="43">
        <f t="shared" si="5"/>
        <v>68</v>
      </c>
      <c r="L127" s="50"/>
      <c r="M127" s="48"/>
    </row>
    <row r="128" spans="1:13" ht="9.75" customHeight="1">
      <c r="A128" s="47"/>
      <c r="B128" s="40"/>
      <c r="C128" s="45"/>
      <c r="D128" s="45"/>
      <c r="E128" s="40" t="s">
        <v>40</v>
      </c>
      <c r="F128" s="50"/>
      <c r="G128" s="50"/>
      <c r="H128" s="50"/>
      <c r="I128" s="41">
        <v>45</v>
      </c>
      <c r="J128" s="41">
        <v>24</v>
      </c>
      <c r="K128" s="38">
        <f t="shared" si="5"/>
        <v>69</v>
      </c>
      <c r="L128" s="50"/>
      <c r="M128" s="48"/>
    </row>
    <row r="129" spans="1:13" ht="12" customHeight="1">
      <c r="A129" s="47"/>
      <c r="B129" s="40"/>
      <c r="C129" s="45"/>
      <c r="D129" s="45"/>
      <c r="E129" s="40"/>
      <c r="F129" s="37" t="s">
        <v>13</v>
      </c>
      <c r="G129" s="50"/>
      <c r="H129" s="50"/>
      <c r="I129" s="43">
        <f>SUM(I123:I128)</f>
        <v>253</v>
      </c>
      <c r="J129" s="43">
        <f>SUM(J123:J128)</f>
        <v>276</v>
      </c>
      <c r="K129" s="43">
        <f>SUM(K123:K128)</f>
        <v>529</v>
      </c>
      <c r="L129" s="50"/>
      <c r="M129" s="48"/>
    </row>
    <row r="130" spans="1:13" ht="12" customHeight="1">
      <c r="A130" s="47"/>
      <c r="B130" s="40" t="s">
        <v>43</v>
      </c>
      <c r="C130" s="45"/>
      <c r="D130" s="45"/>
      <c r="E130" s="40" t="s">
        <v>68</v>
      </c>
      <c r="F130" s="41"/>
      <c r="G130" s="41"/>
      <c r="H130" s="41"/>
      <c r="I130" s="42">
        <v>0</v>
      </c>
      <c r="J130" s="42">
        <v>26</v>
      </c>
      <c r="K130" s="43">
        <f aca="true" t="shared" si="6" ref="K130:K136">J130+I130</f>
        <v>26</v>
      </c>
      <c r="L130" s="45"/>
      <c r="M130" s="48"/>
    </row>
    <row r="131" spans="1:13" ht="8.25" customHeight="1">
      <c r="A131" s="47"/>
      <c r="B131" s="40"/>
      <c r="C131" s="45"/>
      <c r="D131" s="45"/>
      <c r="E131" s="40" t="s">
        <v>45</v>
      </c>
      <c r="F131" s="41"/>
      <c r="G131" s="41"/>
      <c r="H131" s="41"/>
      <c r="I131" s="42">
        <v>29</v>
      </c>
      <c r="J131" s="42">
        <v>3</v>
      </c>
      <c r="K131" s="43">
        <f t="shared" si="6"/>
        <v>32</v>
      </c>
      <c r="L131" s="45"/>
      <c r="M131" s="48"/>
    </row>
    <row r="132" spans="1:13" ht="8.25" customHeight="1">
      <c r="A132" s="47"/>
      <c r="B132" s="40"/>
      <c r="C132" s="45"/>
      <c r="D132" s="45"/>
      <c r="E132" s="40" t="s">
        <v>46</v>
      </c>
      <c r="F132" s="41"/>
      <c r="G132" s="41"/>
      <c r="H132" s="41"/>
      <c r="I132" s="42">
        <v>443</v>
      </c>
      <c r="J132" s="42">
        <v>61</v>
      </c>
      <c r="K132" s="43">
        <f t="shared" si="6"/>
        <v>504</v>
      </c>
      <c r="L132" s="45"/>
      <c r="M132" s="48"/>
    </row>
    <row r="133" spans="1:13" ht="8.25" customHeight="1">
      <c r="A133" s="47"/>
      <c r="B133" s="40"/>
      <c r="C133" s="45"/>
      <c r="D133" s="45"/>
      <c r="E133" s="40" t="s">
        <v>81</v>
      </c>
      <c r="F133" s="41"/>
      <c r="G133" s="41"/>
      <c r="H133" s="41"/>
      <c r="I133" s="42">
        <v>2</v>
      </c>
      <c r="J133" s="42">
        <v>22</v>
      </c>
      <c r="K133" s="43">
        <f t="shared" si="6"/>
        <v>24</v>
      </c>
      <c r="L133" s="45"/>
      <c r="M133" s="48"/>
    </row>
    <row r="134" spans="1:13" ht="8.25" customHeight="1">
      <c r="A134" s="47"/>
      <c r="B134" s="40"/>
      <c r="C134" s="45"/>
      <c r="D134" s="45"/>
      <c r="E134" s="40" t="s">
        <v>83</v>
      </c>
      <c r="F134" s="41"/>
      <c r="G134" s="41"/>
      <c r="H134" s="41"/>
      <c r="I134" s="42">
        <v>7</v>
      </c>
      <c r="J134" s="42">
        <v>5</v>
      </c>
      <c r="K134" s="43">
        <f t="shared" si="6"/>
        <v>12</v>
      </c>
      <c r="L134" s="45"/>
      <c r="M134" s="48"/>
    </row>
    <row r="135" spans="1:13" ht="8.25" customHeight="1">
      <c r="A135" s="47"/>
      <c r="B135" s="40"/>
      <c r="C135" s="45"/>
      <c r="D135" s="45"/>
      <c r="E135" s="40" t="s">
        <v>82</v>
      </c>
      <c r="F135" s="41"/>
      <c r="G135" s="41"/>
      <c r="H135" s="41"/>
      <c r="I135" s="42">
        <v>1</v>
      </c>
      <c r="J135" s="42">
        <v>0</v>
      </c>
      <c r="K135" s="43">
        <f t="shared" si="6"/>
        <v>1</v>
      </c>
      <c r="L135" s="45"/>
      <c r="M135" s="48"/>
    </row>
    <row r="136" spans="1:13" ht="8.25" customHeight="1">
      <c r="A136" s="47"/>
      <c r="B136" s="40"/>
      <c r="C136" s="45"/>
      <c r="D136" s="45"/>
      <c r="E136" s="40" t="s">
        <v>40</v>
      </c>
      <c r="F136" s="41"/>
      <c r="G136" s="41"/>
      <c r="H136" s="41"/>
      <c r="I136" s="42">
        <v>4</v>
      </c>
      <c r="J136" s="42">
        <v>5</v>
      </c>
      <c r="K136" s="43">
        <f t="shared" si="6"/>
        <v>9</v>
      </c>
      <c r="L136" s="45"/>
      <c r="M136" s="48"/>
    </row>
    <row r="137" spans="1:13" ht="8.25" customHeight="1">
      <c r="A137" s="47"/>
      <c r="B137" s="40"/>
      <c r="C137" s="45"/>
      <c r="D137" s="45"/>
      <c r="E137" s="40"/>
      <c r="F137" s="37" t="s">
        <v>13</v>
      </c>
      <c r="G137" s="50"/>
      <c r="H137" s="50"/>
      <c r="I137" s="43">
        <f>SUM(I130:I136)</f>
        <v>486</v>
      </c>
      <c r="J137" s="43">
        <f>SUM(J130:J136)</f>
        <v>122</v>
      </c>
      <c r="K137" s="43">
        <f>SUM(K130:K136)</f>
        <v>608</v>
      </c>
      <c r="L137" s="45"/>
      <c r="M137" s="48"/>
    </row>
    <row r="138" spans="1:13" ht="12" customHeight="1">
      <c r="A138" s="47"/>
      <c r="B138" s="40" t="s">
        <v>41</v>
      </c>
      <c r="C138" s="45"/>
      <c r="D138" s="45"/>
      <c r="E138" s="44" t="s">
        <v>36</v>
      </c>
      <c r="F138" s="45"/>
      <c r="G138" s="45"/>
      <c r="H138" s="45"/>
      <c r="I138" s="46">
        <v>7</v>
      </c>
      <c r="J138" s="42">
        <v>19</v>
      </c>
      <c r="K138" s="43">
        <f>J138+I138</f>
        <v>26</v>
      </c>
      <c r="L138" s="45"/>
      <c r="M138" s="48"/>
    </row>
    <row r="139" spans="1:13" ht="8.25" customHeight="1">
      <c r="A139" s="47"/>
      <c r="B139" s="40"/>
      <c r="C139" s="45"/>
      <c r="D139" s="45"/>
      <c r="E139" s="40" t="s">
        <v>69</v>
      </c>
      <c r="F139" s="41"/>
      <c r="G139" s="41"/>
      <c r="H139" s="41"/>
      <c r="I139" s="42">
        <v>1</v>
      </c>
      <c r="J139" s="42">
        <v>0</v>
      </c>
      <c r="K139" s="43">
        <f>J139+I139</f>
        <v>1</v>
      </c>
      <c r="L139" s="45"/>
      <c r="M139" s="48"/>
    </row>
    <row r="140" spans="1:13" ht="8.25" customHeight="1">
      <c r="A140" s="47"/>
      <c r="B140" s="40"/>
      <c r="C140" s="45"/>
      <c r="D140" s="45"/>
      <c r="E140" s="40" t="s">
        <v>38</v>
      </c>
      <c r="F140" s="41"/>
      <c r="G140" s="41"/>
      <c r="H140" s="41"/>
      <c r="I140" s="42">
        <v>33</v>
      </c>
      <c r="J140" s="42">
        <v>35</v>
      </c>
      <c r="K140" s="43">
        <f>J140+I140</f>
        <v>68</v>
      </c>
      <c r="L140" s="45"/>
      <c r="M140" s="48"/>
    </row>
    <row r="141" spans="1:13" ht="8.25" customHeight="1">
      <c r="A141" s="47"/>
      <c r="B141" s="40"/>
      <c r="C141" s="45"/>
      <c r="D141" s="45"/>
      <c r="E141" s="40" t="s">
        <v>40</v>
      </c>
      <c r="F141" s="41"/>
      <c r="G141" s="41"/>
      <c r="H141" s="41"/>
      <c r="I141" s="42">
        <v>25</v>
      </c>
      <c r="J141" s="42">
        <v>15</v>
      </c>
      <c r="K141" s="43">
        <f>J141+I141</f>
        <v>40</v>
      </c>
      <c r="L141" s="45"/>
      <c r="M141" s="48"/>
    </row>
    <row r="142" spans="1:13" ht="8.25" customHeight="1">
      <c r="A142" s="47"/>
      <c r="B142" s="40"/>
      <c r="C142" s="45"/>
      <c r="D142" s="45"/>
      <c r="E142" s="40"/>
      <c r="F142" s="37" t="s">
        <v>13</v>
      </c>
      <c r="G142" s="50"/>
      <c r="H142" s="50"/>
      <c r="I142" s="43">
        <f>SUM(I138:I141)</f>
        <v>66</v>
      </c>
      <c r="J142" s="43">
        <f>SUM(J138:J141)</f>
        <v>69</v>
      </c>
      <c r="K142" s="43">
        <f>SUM(K138:K141)</f>
        <v>135</v>
      </c>
      <c r="L142" s="45"/>
      <c r="M142" s="48"/>
    </row>
    <row r="143" spans="1:13" ht="12" customHeight="1">
      <c r="A143" s="47"/>
      <c r="B143" s="40"/>
      <c r="C143" s="45"/>
      <c r="D143" s="45"/>
      <c r="E143" s="40" t="s">
        <v>55</v>
      </c>
      <c r="F143" s="37"/>
      <c r="G143" s="50"/>
      <c r="H143" s="50"/>
      <c r="I143" s="42">
        <f>I97</f>
        <v>7750</v>
      </c>
      <c r="J143" s="42">
        <f>J97</f>
        <v>2261</v>
      </c>
      <c r="K143" s="43">
        <f>SUM(I143:J143)</f>
        <v>10011</v>
      </c>
      <c r="L143" s="45"/>
      <c r="M143" s="48"/>
    </row>
    <row r="144" spans="1:13" ht="9" customHeight="1">
      <c r="A144" s="47"/>
      <c r="B144" s="40"/>
      <c r="C144" s="45"/>
      <c r="D144" s="45"/>
      <c r="E144" s="40" t="s">
        <v>57</v>
      </c>
      <c r="F144" s="37"/>
      <c r="G144" s="50"/>
      <c r="H144" s="50"/>
      <c r="I144" s="42">
        <f>I99+I103+I106+I107+I108+I111+I112+I114+I115+I116+I117+I120+I123+I124+I125+I126+I127+I130+I131+I132+I133+I134+I135+I138+I139+I140</f>
        <v>1089</v>
      </c>
      <c r="J144" s="42">
        <f>J99+J103+J106+J107+J108+J111+J112+J114+J115+J116+J117+J120+J123+J124+J125+J126+J127+J130+J131+J132+J133+J134+J135+J138+J139+J140</f>
        <v>659</v>
      </c>
      <c r="K144" s="43">
        <f>SUM(I144:J144)</f>
        <v>1748</v>
      </c>
      <c r="L144" s="45"/>
      <c r="M144" s="48"/>
    </row>
    <row r="145" spans="1:13" ht="9" customHeight="1">
      <c r="A145" s="47"/>
      <c r="B145" s="40"/>
      <c r="C145" s="45"/>
      <c r="D145" s="45"/>
      <c r="E145" s="40" t="s">
        <v>58</v>
      </c>
      <c r="F145" s="41"/>
      <c r="G145" s="41"/>
      <c r="H145" s="41"/>
      <c r="I145" s="41">
        <f>I128+I100+I104+I109+I118+I121+I136+I141</f>
        <v>111</v>
      </c>
      <c r="J145" s="41">
        <f>J128+J100+J104+J109+J118+J121+J136+J141</f>
        <v>81</v>
      </c>
      <c r="K145" s="43">
        <f>SUM(I145:J145)</f>
        <v>192</v>
      </c>
      <c r="L145" s="45"/>
      <c r="M145" s="48"/>
    </row>
    <row r="146" spans="1:13" ht="9" customHeight="1">
      <c r="A146" s="47"/>
      <c r="B146" s="40"/>
      <c r="C146" s="45"/>
      <c r="D146" s="45"/>
      <c r="E146" s="41"/>
      <c r="F146" s="38" t="s">
        <v>59</v>
      </c>
      <c r="G146" s="41"/>
      <c r="H146" s="41"/>
      <c r="I146" s="38">
        <f>SUM(I143:I145)</f>
        <v>8950</v>
      </c>
      <c r="J146" s="38">
        <f>SUM(J143:J145)</f>
        <v>3001</v>
      </c>
      <c r="K146" s="38">
        <f>SUM(K143:K145)</f>
        <v>11951</v>
      </c>
      <c r="L146" s="45"/>
      <c r="M146" s="48"/>
    </row>
    <row r="147" spans="1:13" ht="4.5" customHeight="1">
      <c r="A147" s="4"/>
      <c r="B147" s="35"/>
      <c r="C147" s="11"/>
      <c r="D147" s="11"/>
      <c r="E147" s="36"/>
      <c r="F147" s="36"/>
      <c r="G147" s="36"/>
      <c r="H147" s="36"/>
      <c r="I147" s="36"/>
      <c r="J147" s="36"/>
      <c r="K147" s="36"/>
      <c r="L147" s="11"/>
      <c r="M147" s="12"/>
    </row>
    <row r="148" spans="1:13" ht="16.5" customHeight="1">
      <c r="A148" s="33" t="s">
        <v>72</v>
      </c>
      <c r="B148" s="13"/>
      <c r="C148" s="13"/>
      <c r="D148" s="13"/>
      <c r="E148" s="13"/>
      <c r="G148" s="13"/>
      <c r="H148" s="13"/>
      <c r="I148" s="13"/>
      <c r="J148" s="14" t="s">
        <v>7</v>
      </c>
      <c r="K148" s="13"/>
      <c r="L148" s="26"/>
      <c r="M148" s="32"/>
    </row>
    <row r="149" spans="2:13" ht="1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2:13" ht="1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2:13" ht="1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2:13" ht="1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ht="1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2:13" ht="1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2:13" ht="1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2:13" ht="1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2:13" ht="1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2:13" ht="1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2:13" ht="1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2:13" ht="1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2:13" ht="1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2:13" ht="1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2:13" ht="1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2:13" ht="1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2:13" ht="1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2:13" ht="1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2:13" ht="1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2:13" ht="1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2:13" ht="1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2:13" ht="1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2:13" ht="1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2:13" ht="1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2:13" ht="1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2:13" ht="1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ht="1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2:13" ht="1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2:13" ht="1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2:13" ht="1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2:13" ht="1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2:13" ht="1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2:13" ht="1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2:13" ht="1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2:13" ht="1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2:13" ht="1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2:13" ht="1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2:13" ht="1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2:13" ht="1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2:13" ht="1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ht="1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2:13" ht="1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2:13" ht="1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2:13" ht="1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2:13" ht="1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2:13" ht="1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2:13" ht="1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2:13" ht="1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2:13" ht="1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2:13" ht="1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2:13" ht="1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2:13" ht="1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2:13" ht="1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2:13" ht="1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2:13" ht="1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2:13" ht="1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2:13" ht="1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13" ht="1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2:13" ht="1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2:13" ht="1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2:13" ht="1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2:13" ht="1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2:13" ht="1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2:13" ht="1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2:13" ht="1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2:13" ht="1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2:13" ht="1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2:13" ht="1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2:13" ht="1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2:13" ht="1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2:13" ht="1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2:13" ht="1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2:13" ht="1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2:13" ht="1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2:13" ht="1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2:13" ht="1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ht="12">
      <c r="F228" s="13"/>
    </row>
  </sheetData>
  <sheetProtection/>
  <mergeCells count="2">
    <mergeCell ref="A4:M4"/>
    <mergeCell ref="A98:M98"/>
  </mergeCells>
  <printOptions/>
  <pageMargins left="0.74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2013-04-24T15:00:28Z</cp:lastPrinted>
  <dcterms:created xsi:type="dcterms:W3CDTF">1998-07-03T15:54:47Z</dcterms:created>
  <dcterms:modified xsi:type="dcterms:W3CDTF">2013-04-25T12:44:07Z</dcterms:modified>
  <cp:category/>
  <cp:version/>
  <cp:contentType/>
  <cp:contentStatus/>
</cp:coreProperties>
</file>